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F896C428-03BA-4B30-8D06-B80C70B60DFF}" xr6:coauthVersionLast="47" xr6:coauthVersionMax="47" xr10:uidLastSave="{00000000-0000-0000-0000-000000000000}"/>
  <bookViews>
    <workbookView xWindow="-120" yWindow="-120" windowWidth="20730" windowHeight="11040" xr2:uid="{72758282-994F-4ACF-8806-FE0FCC5E2458}"/>
  </bookViews>
  <sheets>
    <sheet name="展示予定" sheetId="1" r:id="rId1"/>
  </sheets>
  <externalReferences>
    <externalReference r:id="rId2"/>
  </externalReferences>
  <definedNames>
    <definedName name="_xlnm.Print_Area" localSheetId="0">展示予定!$C$1:$L$42</definedName>
    <definedName name="データ">#REF!</definedName>
    <definedName name="差し込みデータ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2" i="1" l="1"/>
  <c r="D42" i="1"/>
  <c r="K41" i="1"/>
  <c r="I41" i="1"/>
  <c r="F41" i="1"/>
  <c r="D41" i="1"/>
  <c r="I40" i="1"/>
  <c r="D40" i="1"/>
  <c r="I39" i="1"/>
  <c r="D39" i="1"/>
  <c r="K38" i="1"/>
  <c r="I38" i="1"/>
  <c r="F38" i="1"/>
  <c r="D38" i="1"/>
  <c r="I37" i="1"/>
  <c r="D37" i="1"/>
  <c r="I36" i="1"/>
  <c r="D36" i="1"/>
  <c r="K35" i="1"/>
  <c r="I35" i="1"/>
  <c r="F35" i="1"/>
  <c r="D35" i="1"/>
  <c r="I34" i="1"/>
  <c r="D34" i="1"/>
  <c r="I33" i="1"/>
  <c r="D33" i="1"/>
  <c r="K32" i="1"/>
  <c r="I32" i="1"/>
  <c r="F32" i="1"/>
  <c r="D32" i="1"/>
  <c r="I31" i="1"/>
  <c r="D31" i="1"/>
  <c r="I30" i="1"/>
  <c r="D30" i="1"/>
  <c r="K29" i="1"/>
  <c r="I29" i="1"/>
  <c r="F29" i="1"/>
  <c r="D29" i="1"/>
  <c r="I28" i="1"/>
  <c r="D28" i="1"/>
  <c r="I27" i="1"/>
  <c r="D27" i="1"/>
  <c r="K26" i="1"/>
  <c r="I26" i="1"/>
  <c r="F26" i="1"/>
  <c r="D26" i="1"/>
  <c r="I25" i="1"/>
  <c r="D25" i="1"/>
  <c r="I24" i="1"/>
  <c r="D24" i="1"/>
  <c r="K23" i="1"/>
  <c r="I23" i="1"/>
  <c r="F23" i="1"/>
  <c r="D23" i="1"/>
  <c r="I22" i="1"/>
  <c r="D22" i="1"/>
  <c r="I21" i="1"/>
  <c r="D21" i="1"/>
  <c r="K20" i="1"/>
  <c r="I20" i="1"/>
  <c r="F20" i="1"/>
  <c r="D20" i="1"/>
  <c r="I19" i="1"/>
  <c r="D19" i="1"/>
  <c r="I18" i="1"/>
  <c r="D18" i="1"/>
  <c r="K17" i="1"/>
  <c r="I17" i="1"/>
  <c r="F17" i="1"/>
  <c r="D17" i="1"/>
  <c r="I16" i="1"/>
  <c r="D16" i="1"/>
  <c r="I15" i="1"/>
  <c r="D15" i="1"/>
  <c r="K14" i="1"/>
  <c r="I14" i="1"/>
  <c r="F14" i="1"/>
  <c r="D14" i="1"/>
  <c r="I13" i="1"/>
  <c r="D13" i="1"/>
  <c r="I12" i="1"/>
  <c r="D12" i="1"/>
  <c r="K11" i="1"/>
  <c r="I11" i="1"/>
  <c r="F11" i="1"/>
  <c r="D11" i="1"/>
  <c r="I10" i="1"/>
  <c r="D10" i="1"/>
  <c r="I9" i="1"/>
  <c r="D9" i="1"/>
  <c r="K8" i="1"/>
  <c r="I8" i="1"/>
  <c r="F8" i="1"/>
  <c r="D8" i="1"/>
  <c r="I7" i="1"/>
  <c r="D7" i="1"/>
  <c r="I6" i="1"/>
  <c r="D6" i="1"/>
  <c r="K5" i="1"/>
  <c r="I5" i="1"/>
  <c r="F5" i="1"/>
  <c r="D5" i="1"/>
  <c r="I4" i="1"/>
  <c r="D4" i="1"/>
</calcChain>
</file>

<file path=xl/sharedStrings.xml><?xml version="1.0" encoding="utf-8"?>
<sst xmlns="http://schemas.openxmlformats.org/spreadsheetml/2006/main" count="2" uniqueCount="2">
  <si>
    <t>文教府ギャラリー年間展示予定</t>
    <rPh sb="0" eb="2">
      <t>ブンキョウ</t>
    </rPh>
    <rPh sb="2" eb="3">
      <t>フ</t>
    </rPh>
    <rPh sb="8" eb="10">
      <t>ネンカン</t>
    </rPh>
    <rPh sb="10" eb="12">
      <t>テンジ</t>
    </rPh>
    <rPh sb="12" eb="14">
      <t>ヨテイ</t>
    </rPh>
    <phoneticPr fontId="1"/>
  </si>
  <si>
    <r>
      <t xml:space="preserve">      　　　　　 令和６年４月１5日現在（主催者のご都合により変更となる場合があります） </t>
    </r>
    <r>
      <rPr>
        <sz val="11"/>
        <rFont val="游ゴシック Light"/>
        <family val="3"/>
        <charset val="128"/>
        <scheme val="major"/>
      </rPr>
      <t>※入場無料</t>
    </r>
    <rPh sb="12" eb="13">
      <t>レイ</t>
    </rPh>
    <rPh sb="13" eb="14">
      <t>カズ</t>
    </rPh>
    <rPh sb="15" eb="16">
      <t>ネン</t>
    </rPh>
    <rPh sb="17" eb="18">
      <t>ガツ</t>
    </rPh>
    <rPh sb="20" eb="21">
      <t>ニチ</t>
    </rPh>
    <rPh sb="21" eb="23">
      <t>ゲンザイ</t>
    </rPh>
    <rPh sb="24" eb="27">
      <t>シュサイシャ</t>
    </rPh>
    <rPh sb="29" eb="31">
      <t>ツゴウ</t>
    </rPh>
    <rPh sb="34" eb="36">
      <t>ヘンコウ</t>
    </rPh>
    <rPh sb="39" eb="41">
      <t>バアイ</t>
    </rPh>
    <rPh sb="49" eb="51">
      <t>ニュウジョウ</t>
    </rPh>
    <rPh sb="51" eb="53">
      <t>ムリョウ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</si>
</sst>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30"/>
      <name val="メイリオ"/>
      <family val="3"/>
      <charset val="128"/>
    </font>
    <font>
      <b/>
      <sz val="32"/>
      <name val="メイリオ"/>
      <family val="3"/>
      <charset val="128"/>
    </font>
    <font>
      <sz val="11"/>
      <name val="ＭＳ 明朝"/>
      <family val="1"/>
      <charset val="128"/>
    </font>
    <font>
      <sz val="11"/>
      <name val="游ゴシック Light"/>
      <family val="3"/>
      <charset val="128"/>
      <scheme val="major"/>
    </font>
    <font>
      <b/>
      <u/>
      <sz val="12"/>
      <name val="メイリオ"/>
      <family val="3"/>
      <charset val="128"/>
    </font>
    <font>
      <sz val="12"/>
      <name val="メイリオ"/>
      <family val="3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1" xfId="0" applyFont="1" applyBorder="1" applyAlignment="1">
      <alignment horizontal="left"/>
    </xf>
    <xf numFmtId="0" fontId="0" fillId="0" borderId="0" xfId="0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6" fillId="0" borderId="3" xfId="0" applyFont="1" applyBorder="1" applyAlignment="1">
      <alignment horizontal="left" vertical="center" shrinkToFit="1"/>
    </xf>
    <xf numFmtId="0" fontId="7" fillId="0" borderId="4" xfId="0" applyFont="1" applyBorder="1" applyAlignment="1">
      <alignment horizontal="left" vertical="center" shrinkToFit="1"/>
    </xf>
    <xf numFmtId="0" fontId="6" fillId="0" borderId="5" xfId="0" applyFont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0" fillId="0" borderId="6" xfId="0" applyBorder="1" applyAlignment="1">
      <alignment horizontal="center" vertical="center" shrinkToFit="1"/>
    </xf>
    <xf numFmtId="0" fontId="8" fillId="0" borderId="0" xfId="0" applyFont="1" applyAlignment="1">
      <alignment horizontal="left" vertical="center" shrinkToFit="1"/>
    </xf>
    <xf numFmtId="0" fontId="8" fillId="0" borderId="7" xfId="0" applyFont="1" applyBorder="1" applyAlignment="1">
      <alignment vertical="center" shrinkToFit="1"/>
    </xf>
    <xf numFmtId="0" fontId="8" fillId="0" borderId="8" xfId="0" applyFont="1" applyBorder="1" applyAlignment="1">
      <alignment horizontal="left" vertical="center" shrinkToFit="1"/>
    </xf>
    <xf numFmtId="0" fontId="0" fillId="0" borderId="9" xfId="0" applyBorder="1" applyAlignment="1">
      <alignment horizontal="center" vertical="center" shrinkToFit="1"/>
    </xf>
    <xf numFmtId="0" fontId="6" fillId="0" borderId="10" xfId="0" applyFont="1" applyBorder="1" applyAlignment="1">
      <alignment horizontal="left" vertical="center" shrinkToFit="1"/>
    </xf>
    <xf numFmtId="0" fontId="7" fillId="0" borderId="11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left" vertical="center" shrinkToFit="1"/>
    </xf>
    <xf numFmtId="0" fontId="0" fillId="0" borderId="13" xfId="0" applyBorder="1" applyAlignment="1">
      <alignment horizontal="center" vertical="center" shrinkToFit="1"/>
    </xf>
    <xf numFmtId="0" fontId="8" fillId="0" borderId="14" xfId="0" applyFont="1" applyBorder="1" applyAlignment="1">
      <alignment horizontal="left" vertical="center" shrinkToFit="1"/>
    </xf>
    <xf numFmtId="0" fontId="8" fillId="0" borderId="15" xfId="0" applyFont="1" applyBorder="1" applyAlignment="1">
      <alignment vertical="center" shrinkToFit="1"/>
    </xf>
    <xf numFmtId="0" fontId="8" fillId="0" borderId="16" xfId="0" applyFont="1" applyBorder="1" applyAlignment="1">
      <alignment horizontal="left" vertical="center" shrinkToFit="1"/>
    </xf>
    <xf numFmtId="0" fontId="7" fillId="0" borderId="7" xfId="0" applyFont="1" applyBorder="1" applyAlignment="1">
      <alignment horizontal="left" vertical="center" shrinkToFit="1"/>
    </xf>
    <xf numFmtId="0" fontId="0" fillId="0" borderId="8" xfId="0" applyBorder="1" applyAlignment="1">
      <alignment horizontal="center" vertical="center" shrinkToFit="1"/>
    </xf>
    <xf numFmtId="0" fontId="8" fillId="0" borderId="17" xfId="0" applyFont="1" applyBorder="1" applyAlignment="1">
      <alignment horizontal="left" vertical="center" shrinkToFit="1"/>
    </xf>
    <xf numFmtId="0" fontId="6" fillId="0" borderId="18" xfId="0" applyFont="1" applyBorder="1" applyAlignment="1">
      <alignment horizontal="left" vertical="center" shrinkToFit="1"/>
    </xf>
    <xf numFmtId="0" fontId="8" fillId="0" borderId="19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19" xfId="0" applyFont="1" applyBorder="1" applyAlignment="1">
      <alignment horizontal="left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9" xfId="0" applyBorder="1"/>
    <xf numFmtId="0" fontId="0" fillId="0" borderId="11" xfId="0" applyBorder="1"/>
    <xf numFmtId="0" fontId="0" fillId="0" borderId="6" xfId="0" applyBorder="1"/>
    <xf numFmtId="0" fontId="0" fillId="0" borderId="7" xfId="0" applyBorder="1"/>
    <xf numFmtId="0" fontId="0" fillId="0" borderId="20" xfId="0" applyBorder="1"/>
    <xf numFmtId="0" fontId="8" fillId="0" borderId="1" xfId="0" applyFont="1" applyBorder="1" applyAlignment="1">
      <alignment horizontal="left" vertical="center" shrinkToFit="1"/>
    </xf>
    <xf numFmtId="0" fontId="8" fillId="0" borderId="21" xfId="0" applyFont="1" applyBorder="1" applyAlignment="1">
      <alignment horizontal="left" vertical="center" shrinkToFit="1"/>
    </xf>
    <xf numFmtId="0" fontId="0" fillId="0" borderId="22" xfId="0" applyBorder="1"/>
    <xf numFmtId="0" fontId="8" fillId="0" borderId="23" xfId="0" applyFont="1" applyBorder="1" applyAlignment="1">
      <alignment horizontal="left" vertical="center" shrinkToFit="1"/>
    </xf>
  </cellXfs>
  <cellStyles count="1">
    <cellStyle name="標準" xfId="0" builtinId="0"/>
  </cellStyles>
  <dxfs count="2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42334</xdr:colOff>
      <xdr:row>39</xdr:row>
      <xdr:rowOff>63500</xdr:rowOff>
    </xdr:from>
    <xdr:to>
      <xdr:col>11</xdr:col>
      <xdr:colOff>867834</xdr:colOff>
      <xdr:row>41</xdr:row>
      <xdr:rowOff>211667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DEE6B60-B160-4922-B44A-3F3C8C433A93}"/>
            </a:ext>
          </a:extLst>
        </xdr:cNvPr>
        <xdr:cNvSpPr txBox="1"/>
      </xdr:nvSpPr>
      <xdr:spPr>
        <a:xfrm>
          <a:off x="5138209" y="11722100"/>
          <a:ext cx="3644900" cy="757767"/>
        </a:xfrm>
        <a:prstGeom prst="rect">
          <a:avLst/>
        </a:prstGeom>
        <a:solidFill>
          <a:schemeClr val="bg1"/>
        </a:solidFill>
        <a:ln w="25400" cmpd="dbl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〔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問合せ先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〕</a:t>
          </a:r>
          <a:r>
            <a:rPr kumimoji="1" lang="en-US" altLang="ja-JP" sz="1100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  </a:t>
          </a:r>
          <a:r>
            <a:rPr kumimoji="1" lang="ja-JP" altLang="en-US" sz="1400" b="1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県 立 </a:t>
          </a:r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但 馬 文 教 府 </a:t>
          </a:r>
          <a:r>
            <a:rPr kumimoji="1" lang="ja-JP" altLang="en-US" sz="11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　</a:t>
          </a:r>
          <a:endParaRPr kumimoji="1" lang="en-US" altLang="ja-JP" sz="11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ja-JP" altLang="en-US" sz="11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〒</a:t>
          </a:r>
          <a:r>
            <a:rPr kumimoji="1" lang="en-US" altLang="ja-JP" sz="11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668-0056</a:t>
          </a:r>
          <a:r>
            <a:rPr kumimoji="1" lang="ja-JP" altLang="en-US" sz="11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豊岡市妙楽寺</a:t>
          </a:r>
          <a:r>
            <a:rPr kumimoji="1" lang="en-US" altLang="ja-JP" sz="11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41-1 </a:t>
          </a:r>
          <a:r>
            <a:rPr kumimoji="1" lang="en-US" altLang="ja-JP" sz="1100" b="1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 </a:t>
          </a:r>
        </a:p>
        <a:p>
          <a:pPr algn="ctr"/>
          <a:r>
            <a:rPr kumimoji="1" lang="ja-JP" altLang="en-US" sz="1100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  <a:r>
            <a:rPr kumimoji="1" lang="en-US" altLang="ja-JP" sz="1100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  <a:r>
            <a:rPr kumimoji="1" lang="en-US" altLang="ja-JP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Tel</a:t>
          </a:r>
          <a:r>
            <a:rPr kumimoji="1" lang="ja-JP" altLang="en-US" sz="1000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  <a:r>
            <a:rPr kumimoji="1" lang="en-US" altLang="ja-JP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0796-22-4407 /  Fax</a:t>
          </a:r>
          <a:r>
            <a:rPr kumimoji="1" lang="ja-JP" altLang="en-US" sz="1000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  <a:r>
            <a:rPr kumimoji="1" lang="en-US" altLang="ja-JP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0796-23-0998</a:t>
          </a:r>
          <a:endParaRPr kumimoji="1" lang="ja-JP" altLang="en-US" sz="10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tanbunnas\disk\docj\R06\10&#25991;&#25945;&#24220;&#12462;&#12515;&#12521;&#12522;&#12540;&#65330;6\03%20%20%20%20&#23637;&#31034;&#19968;&#35239;&#34920;&#12487;&#12540;&#12479;\&#65330;6&#12288;01&#12462;&#12515;&#12521;&#12522;&#12540;&#23637;&#31034;&#19968;&#35239;&#34920;%20&#12487;&#12540;&#12479;(&#21407;&#26412;&#65289;.xlsx" TargetMode="External"/><Relationship Id="rId1" Type="http://schemas.openxmlformats.org/officeDocument/2006/relationships/externalLinkPath" Target="file:///\\tanbunnas\disk\docj\R06\10&#25991;&#25945;&#24220;&#12462;&#12515;&#12521;&#12522;&#12540;&#65330;6\03%20%20%20%20&#23637;&#31034;&#19968;&#35239;&#34920;&#12487;&#12540;&#12479;\&#65330;6&#12288;01&#12462;&#12515;&#12521;&#12522;&#12540;&#23637;&#31034;&#19968;&#35239;&#34920;%20&#12487;&#12540;&#12479;(&#21407;&#26412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元データ"/>
      <sheetName val="展示一覧表"/>
      <sheetName val="スケジュール表"/>
      <sheetName val="展示予定"/>
      <sheetName val="展示一覧表 (住所なし)"/>
      <sheetName val="展示一覧表1"/>
    </sheetNames>
    <sheetDataSet>
      <sheetData sheetId="0">
        <row r="4">
          <cell r="A4">
            <v>1</v>
          </cell>
          <cell r="B4" t="str">
            <v>第18回　川柳こころのひろば展</v>
          </cell>
          <cell r="C4" t="str">
            <v>2</v>
          </cell>
          <cell r="D4" t="str">
            <v>川柳たじま友の会グループ</v>
          </cell>
          <cell r="E4" t="str">
            <v>児島　岳柳</v>
          </cell>
          <cell r="F4" t="str">
            <v>669-5334</v>
          </cell>
          <cell r="G4" t="str">
            <v>豊岡市日高町山本133-27</v>
          </cell>
          <cell r="H4" t="str">
            <v>0796-42-2177</v>
          </cell>
          <cell r="J4">
            <v>6</v>
          </cell>
          <cell r="K4">
            <v>7</v>
          </cell>
          <cell r="L4">
            <v>4</v>
          </cell>
          <cell r="M4" t="str">
            <v>木</v>
          </cell>
          <cell r="N4">
            <v>6</v>
          </cell>
          <cell r="O4">
            <v>7</v>
          </cell>
          <cell r="P4">
            <v>10</v>
          </cell>
          <cell r="Q4" t="str">
            <v>水</v>
          </cell>
          <cell r="R4">
            <v>7</v>
          </cell>
          <cell r="S4">
            <v>2000</v>
          </cell>
        </row>
        <row r="5">
          <cell r="A5">
            <v>2</v>
          </cell>
          <cell r="B5" t="str">
            <v>第6回　フォトサークル四季写真展</v>
          </cell>
          <cell r="C5" t="str">
            <v>1</v>
          </cell>
          <cell r="D5" t="str">
            <v>フォトサークル四季</v>
          </cell>
          <cell r="E5" t="str">
            <v>浜崎　誠</v>
          </cell>
          <cell r="F5" t="str">
            <v>668-0032</v>
          </cell>
          <cell r="G5" t="str">
            <v>豊岡市千代田町10-4</v>
          </cell>
          <cell r="H5" t="str">
            <v>090-9044-9171</v>
          </cell>
          <cell r="J5">
            <v>6</v>
          </cell>
          <cell r="K5">
            <v>8</v>
          </cell>
          <cell r="L5">
            <v>29</v>
          </cell>
          <cell r="M5" t="str">
            <v>木</v>
          </cell>
          <cell r="N5">
            <v>6</v>
          </cell>
          <cell r="O5">
            <v>9</v>
          </cell>
          <cell r="P5">
            <v>4</v>
          </cell>
          <cell r="Q5" t="str">
            <v>水</v>
          </cell>
          <cell r="R5">
            <v>7</v>
          </cell>
          <cell r="S5">
            <v>3500</v>
          </cell>
        </row>
        <row r="6">
          <cell r="A6">
            <v>3</v>
          </cell>
          <cell r="B6" t="str">
            <v>2024兵庫県文化賞受賞者小品展</v>
          </cell>
          <cell r="C6" t="str">
            <v>1</v>
          </cell>
          <cell r="D6" t="str">
            <v>兵庫県文化賞受賞者懇話会</v>
          </cell>
          <cell r="E6" t="str">
            <v>兵庫県芸術文化協会</v>
          </cell>
          <cell r="F6" t="str">
            <v>650-0011</v>
          </cell>
          <cell r="G6" t="str">
            <v>神戸市中央区下山手通4-16-3</v>
          </cell>
          <cell r="H6" t="str">
            <v>078-321-2002</v>
          </cell>
          <cell r="J6">
            <v>6</v>
          </cell>
          <cell r="K6">
            <v>10</v>
          </cell>
          <cell r="L6">
            <v>17</v>
          </cell>
          <cell r="M6" t="str">
            <v>木</v>
          </cell>
          <cell r="N6">
            <v>6</v>
          </cell>
          <cell r="O6">
            <v>10</v>
          </cell>
          <cell r="P6">
            <v>21</v>
          </cell>
          <cell r="Q6" t="str">
            <v>日</v>
          </cell>
          <cell r="R6">
            <v>5</v>
          </cell>
        </row>
        <row r="7">
          <cell r="A7">
            <v>4</v>
          </cell>
          <cell r="B7" t="str">
            <v>井上信行写真展「蓮物語」</v>
          </cell>
          <cell r="C7" t="str">
            <v>1</v>
          </cell>
          <cell r="D7" t="str">
            <v>井上　信行</v>
          </cell>
          <cell r="E7" t="str">
            <v>井上信行</v>
          </cell>
          <cell r="F7" t="str">
            <v>669-5233</v>
          </cell>
          <cell r="G7" t="str">
            <v>朝来市和田山町高生田326-3</v>
          </cell>
          <cell r="H7" t="str">
            <v>090-1020-9907</v>
          </cell>
          <cell r="J7">
            <v>6</v>
          </cell>
          <cell r="K7">
            <v>7</v>
          </cell>
          <cell r="L7">
            <v>4</v>
          </cell>
          <cell r="M7" t="str">
            <v>木</v>
          </cell>
          <cell r="N7">
            <v>6</v>
          </cell>
          <cell r="O7">
            <v>7</v>
          </cell>
          <cell r="P7">
            <v>10</v>
          </cell>
          <cell r="Q7" t="str">
            <v>水</v>
          </cell>
          <cell r="R7">
            <v>7</v>
          </cell>
          <cell r="S7">
            <v>3500</v>
          </cell>
        </row>
        <row r="8">
          <cell r="A8">
            <v>5</v>
          </cell>
          <cell r="B8" t="str">
            <v>第2回谷口夋一写真展</v>
          </cell>
          <cell r="C8" t="str">
            <v>1</v>
          </cell>
          <cell r="D8" t="str">
            <v>谷口　夋一</v>
          </cell>
          <cell r="E8" t="str">
            <v>谷口　夋一</v>
          </cell>
          <cell r="F8" t="str">
            <v>668-0084</v>
          </cell>
          <cell r="G8" t="str">
            <v>豊岡市福田1096</v>
          </cell>
          <cell r="H8" t="str">
            <v>0796-24-3133</v>
          </cell>
          <cell r="I8" t="str">
            <v>0796-24-3133</v>
          </cell>
          <cell r="J8">
            <v>6</v>
          </cell>
          <cell r="K8">
            <v>6</v>
          </cell>
          <cell r="L8">
            <v>13</v>
          </cell>
          <cell r="M8" t="str">
            <v>木</v>
          </cell>
          <cell r="N8">
            <v>6</v>
          </cell>
          <cell r="O8">
            <v>6</v>
          </cell>
          <cell r="P8">
            <v>19</v>
          </cell>
          <cell r="Q8" t="str">
            <v>水</v>
          </cell>
          <cell r="R8">
            <v>7</v>
          </cell>
          <cell r="S8">
            <v>3500</v>
          </cell>
        </row>
        <row r="9">
          <cell r="A9">
            <v>6</v>
          </cell>
          <cell r="B9" t="str">
            <v>第34回　但馬ネイチャーフォトクラブ写真展</v>
          </cell>
          <cell r="C9" t="str">
            <v>1・2</v>
          </cell>
          <cell r="D9" t="str">
            <v>但馬ネイチャーフォトクラブ</v>
          </cell>
          <cell r="E9" t="str">
            <v>中島　威</v>
          </cell>
          <cell r="F9" t="str">
            <v>668-0866</v>
          </cell>
          <cell r="G9" t="str">
            <v>豊岡市駄坂656-80</v>
          </cell>
          <cell r="H9" t="str">
            <v>090-3270-0890</v>
          </cell>
          <cell r="I9" t="str">
            <v>0796-27-0782</v>
          </cell>
          <cell r="J9">
            <v>6</v>
          </cell>
          <cell r="K9">
            <v>6</v>
          </cell>
          <cell r="L9">
            <v>20</v>
          </cell>
          <cell r="M9" t="str">
            <v>木</v>
          </cell>
          <cell r="N9">
            <v>6</v>
          </cell>
          <cell r="O9">
            <v>6</v>
          </cell>
          <cell r="P9">
            <v>30</v>
          </cell>
          <cell r="Q9" t="str">
            <v>日</v>
          </cell>
          <cell r="R9">
            <v>14</v>
          </cell>
          <cell r="S9">
            <v>10000</v>
          </cell>
        </row>
        <row r="10">
          <cell r="A10">
            <v>7</v>
          </cell>
          <cell r="B10" t="str">
            <v>仰音書会展</v>
          </cell>
          <cell r="C10" t="str">
            <v>2</v>
          </cell>
          <cell r="D10" t="str">
            <v>岸本　聖城</v>
          </cell>
          <cell r="E10" t="str">
            <v>岸本　聖城</v>
          </cell>
          <cell r="F10" t="str">
            <v>669-5371</v>
          </cell>
          <cell r="G10" t="str">
            <v>豊岡市日高町太田483</v>
          </cell>
          <cell r="H10" t="str">
            <v>0796-20-5776</v>
          </cell>
          <cell r="I10" t="str">
            <v>0796-20-5776</v>
          </cell>
          <cell r="J10">
            <v>7</v>
          </cell>
          <cell r="K10">
            <v>3</v>
          </cell>
          <cell r="L10">
            <v>20</v>
          </cell>
          <cell r="M10" t="str">
            <v>木</v>
          </cell>
          <cell r="N10">
            <v>6</v>
          </cell>
          <cell r="O10">
            <v>3</v>
          </cell>
          <cell r="P10">
            <v>26</v>
          </cell>
          <cell r="Q10" t="str">
            <v>水</v>
          </cell>
          <cell r="R10">
            <v>7</v>
          </cell>
          <cell r="S10">
            <v>2000</v>
          </cell>
        </row>
        <row r="11">
          <cell r="A11">
            <v>8</v>
          </cell>
          <cell r="B11" t="str">
            <v>第2１回　但馬書写書道展</v>
          </cell>
          <cell r="C11" t="str">
            <v>1</v>
          </cell>
          <cell r="D11" t="str">
            <v>但馬書写書道会</v>
          </cell>
          <cell r="E11" t="str">
            <v>坂本　雄作</v>
          </cell>
          <cell r="F11" t="str">
            <v>668-0255</v>
          </cell>
          <cell r="G11" t="str">
            <v>豊岡市出石町上村157</v>
          </cell>
          <cell r="H11" t="str">
            <v>0796-52-3237</v>
          </cell>
          <cell r="J11">
            <v>6</v>
          </cell>
          <cell r="K11">
            <v>11</v>
          </cell>
          <cell r="L11">
            <v>28</v>
          </cell>
          <cell r="M11" t="str">
            <v>木</v>
          </cell>
          <cell r="N11">
            <v>6</v>
          </cell>
          <cell r="O11">
            <v>12</v>
          </cell>
          <cell r="P11">
            <v>4</v>
          </cell>
          <cell r="Q11" t="str">
            <v>水</v>
          </cell>
          <cell r="R11">
            <v>7</v>
          </cell>
          <cell r="S11">
            <v>3500</v>
          </cell>
        </row>
        <row r="12">
          <cell r="A12">
            <v>9</v>
          </cell>
          <cell r="B12" t="str">
            <v>麦わら細工ふれあい展</v>
          </cell>
          <cell r="C12" t="str">
            <v>1</v>
          </cell>
          <cell r="D12" t="str">
            <v>但馬高齢者生きがい創造学院麦わら細工教室「麦椿の会」</v>
          </cell>
          <cell r="E12" t="str">
            <v>中林　恭明</v>
          </cell>
          <cell r="F12" t="str">
            <v>669-5311</v>
          </cell>
          <cell r="G12" t="str">
            <v>豊岡市日高町日置206</v>
          </cell>
          <cell r="H12" t="str">
            <v>0796-42-0389</v>
          </cell>
          <cell r="J12">
            <v>6</v>
          </cell>
          <cell r="K12">
            <v>10</v>
          </cell>
          <cell r="L12">
            <v>24</v>
          </cell>
          <cell r="M12" t="str">
            <v>木</v>
          </cell>
          <cell r="N12">
            <v>6</v>
          </cell>
          <cell r="O12">
            <v>11</v>
          </cell>
          <cell r="P12">
            <v>6</v>
          </cell>
          <cell r="Q12" t="str">
            <v>水</v>
          </cell>
          <cell r="R12">
            <v>14</v>
          </cell>
          <cell r="S12">
            <v>7000</v>
          </cell>
        </row>
        <row r="13">
          <cell r="A13">
            <v>10</v>
          </cell>
          <cell r="B13" t="str">
            <v>Nightフォトコンテスト in 但馬</v>
          </cell>
          <cell r="C13" t="str">
            <v>2</v>
          </cell>
          <cell r="D13" t="str">
            <v>ごろっと但馬</v>
          </cell>
          <cell r="E13" t="str">
            <v>川瀬　学</v>
          </cell>
          <cell r="F13" t="str">
            <v>668-0023</v>
          </cell>
          <cell r="G13" t="str">
            <v>豊岡市加広町3-41</v>
          </cell>
          <cell r="H13" t="str">
            <v>0796-23-7140</v>
          </cell>
          <cell r="J13">
            <v>6</v>
          </cell>
          <cell r="K13">
            <v>11</v>
          </cell>
          <cell r="L13">
            <v>21</v>
          </cell>
          <cell r="M13" t="str">
            <v>木</v>
          </cell>
          <cell r="N13">
            <v>6</v>
          </cell>
          <cell r="O13">
            <v>11</v>
          </cell>
          <cell r="P13">
            <v>27</v>
          </cell>
          <cell r="Q13" t="str">
            <v>水</v>
          </cell>
          <cell r="R13">
            <v>7</v>
          </cell>
          <cell r="S13">
            <v>2000</v>
          </cell>
        </row>
        <row r="14">
          <cell r="A14">
            <v>11</v>
          </cell>
          <cell r="B14" t="str">
            <v>ＭＵＫＵまふみい作品展</v>
          </cell>
          <cell r="C14" t="str">
            <v>2</v>
          </cell>
          <cell r="D14" t="str">
            <v>ＭＵＫＵの会・まふみい</v>
          </cell>
          <cell r="E14" t="str">
            <v>深町　知行</v>
          </cell>
          <cell r="F14" t="str">
            <v>668-0054</v>
          </cell>
          <cell r="G14" t="str">
            <v>豊岡市塩津町8-10</v>
          </cell>
          <cell r="H14" t="str">
            <v>0796-24-4144</v>
          </cell>
          <cell r="J14">
            <v>7</v>
          </cell>
          <cell r="K14">
            <v>3</v>
          </cell>
          <cell r="L14">
            <v>13</v>
          </cell>
          <cell r="M14" t="str">
            <v>木</v>
          </cell>
          <cell r="N14">
            <v>7</v>
          </cell>
          <cell r="O14">
            <v>3</v>
          </cell>
          <cell r="P14">
            <v>19</v>
          </cell>
          <cell r="Q14" t="str">
            <v>水</v>
          </cell>
          <cell r="R14">
            <v>7</v>
          </cell>
          <cell r="S14">
            <v>2000</v>
          </cell>
        </row>
        <row r="15">
          <cell r="A15">
            <v>12</v>
          </cell>
          <cell r="B15" t="str">
            <v>ねこ日和</v>
          </cell>
          <cell r="C15" t="str">
            <v>1</v>
          </cell>
          <cell r="D15" t="str">
            <v>山本　守</v>
          </cell>
          <cell r="E15" t="str">
            <v>山本　守</v>
          </cell>
          <cell r="F15" t="str">
            <v>669-6401</v>
          </cell>
          <cell r="G15" t="str">
            <v>美方郡香美町香住区無南垣772</v>
          </cell>
          <cell r="H15" t="str">
            <v>090-5369-3300</v>
          </cell>
          <cell r="J15">
            <v>6</v>
          </cell>
          <cell r="K15">
            <v>8</v>
          </cell>
          <cell r="L15">
            <v>8</v>
          </cell>
          <cell r="M15" t="str">
            <v>木</v>
          </cell>
          <cell r="N15">
            <v>6</v>
          </cell>
          <cell r="O15">
            <v>8</v>
          </cell>
          <cell r="P15">
            <v>14</v>
          </cell>
          <cell r="Q15" t="str">
            <v>水</v>
          </cell>
          <cell r="R15">
            <v>7</v>
          </cell>
          <cell r="S15">
            <v>3500</v>
          </cell>
        </row>
        <row r="16">
          <cell r="A16">
            <v>13</v>
          </cell>
          <cell r="B16" t="str">
            <v>れいこの絵てがみ教室展「つながる心と心」</v>
          </cell>
          <cell r="C16" t="str">
            <v>1</v>
          </cell>
          <cell r="D16" t="str">
            <v>長谷川　令子</v>
          </cell>
          <cell r="E16" t="str">
            <v>長谷川　令子</v>
          </cell>
          <cell r="F16" t="str">
            <v>669-5335</v>
          </cell>
          <cell r="G16" t="str">
            <v>豊岡市日高町奈佐路214</v>
          </cell>
          <cell r="H16" t="str">
            <v>090-9876-1846</v>
          </cell>
          <cell r="J16">
            <v>7</v>
          </cell>
          <cell r="K16">
            <v>3</v>
          </cell>
          <cell r="L16">
            <v>8</v>
          </cell>
          <cell r="M16" t="str">
            <v>土</v>
          </cell>
          <cell r="N16">
            <v>7</v>
          </cell>
          <cell r="O16">
            <v>3</v>
          </cell>
          <cell r="P16">
            <v>19</v>
          </cell>
          <cell r="Q16" t="str">
            <v>水</v>
          </cell>
          <cell r="R16">
            <v>12</v>
          </cell>
          <cell r="S16">
            <v>7000</v>
          </cell>
        </row>
        <row r="17">
          <cell r="A17">
            <v>14</v>
          </cell>
          <cell r="B17" t="str">
            <v>Ｍｙ ｐｈｏｔｏ room（私の写真部屋）</v>
          </cell>
          <cell r="C17" t="str">
            <v>2</v>
          </cell>
          <cell r="D17" t="str">
            <v>西田　峰麻</v>
          </cell>
          <cell r="E17" t="str">
            <v>西田　峰麻</v>
          </cell>
          <cell r="F17" t="str">
            <v>667-0011</v>
          </cell>
          <cell r="G17" t="str">
            <v>養父市八鹿町浅間463</v>
          </cell>
          <cell r="H17" t="str">
            <v>090-8532-8350</v>
          </cell>
          <cell r="J17">
            <v>6</v>
          </cell>
          <cell r="K17">
            <v>4</v>
          </cell>
          <cell r="L17">
            <v>18</v>
          </cell>
          <cell r="M17" t="str">
            <v>木</v>
          </cell>
          <cell r="N17">
            <v>6</v>
          </cell>
          <cell r="O17">
            <v>4</v>
          </cell>
          <cell r="P17">
            <v>24</v>
          </cell>
          <cell r="Q17" t="str">
            <v>水</v>
          </cell>
          <cell r="R17">
            <v>7</v>
          </cell>
          <cell r="S17">
            <v>2000</v>
          </cell>
        </row>
        <row r="18">
          <cell r="A18">
            <v>15</v>
          </cell>
          <cell r="B18" t="str">
            <v>香住あ～と倶楽部写真展</v>
          </cell>
          <cell r="C18" t="str">
            <v>1・2</v>
          </cell>
          <cell r="D18" t="str">
            <v>香住あ～と倶楽部</v>
          </cell>
          <cell r="E18" t="str">
            <v>谷渕　博和</v>
          </cell>
          <cell r="F18" t="str">
            <v>669-6544</v>
          </cell>
          <cell r="G18" t="str">
            <v>美方郡香美町香住区香住842-3</v>
          </cell>
          <cell r="H18" t="str">
            <v>090-3038-5662</v>
          </cell>
          <cell r="J18">
            <v>6</v>
          </cell>
          <cell r="K18">
            <v>10</v>
          </cell>
          <cell r="L18">
            <v>10</v>
          </cell>
          <cell r="M18" t="str">
            <v>木</v>
          </cell>
          <cell r="N18">
            <v>6</v>
          </cell>
          <cell r="O18">
            <v>10</v>
          </cell>
          <cell r="P18">
            <v>16</v>
          </cell>
          <cell r="Q18" t="str">
            <v>水</v>
          </cell>
          <cell r="R18">
            <v>7</v>
          </cell>
          <cell r="S18">
            <v>5000</v>
          </cell>
        </row>
        <row r="19">
          <cell r="A19">
            <v>16</v>
          </cell>
          <cell r="B19" t="str">
            <v>とよおか水彩画クラブ「ぱれっと」作品展</v>
          </cell>
          <cell r="C19" t="str">
            <v>1・2</v>
          </cell>
          <cell r="D19" t="str">
            <v>ぱれっと</v>
          </cell>
          <cell r="E19" t="str">
            <v>磯崎　龍之介</v>
          </cell>
          <cell r="F19" t="str">
            <v>669-6125</v>
          </cell>
          <cell r="G19" t="str">
            <v>豊岡市田結1822</v>
          </cell>
          <cell r="H19" t="str">
            <v>0796-28-2170</v>
          </cell>
          <cell r="J19">
            <v>6</v>
          </cell>
          <cell r="K19">
            <v>11</v>
          </cell>
          <cell r="L19">
            <v>14</v>
          </cell>
          <cell r="M19" t="str">
            <v>木</v>
          </cell>
          <cell r="N19">
            <v>6</v>
          </cell>
          <cell r="O19">
            <v>11</v>
          </cell>
          <cell r="P19">
            <v>20</v>
          </cell>
          <cell r="Q19" t="str">
            <v>水</v>
          </cell>
          <cell r="R19">
            <v>7</v>
          </cell>
          <cell r="S19">
            <v>5000</v>
          </cell>
        </row>
        <row r="20">
          <cell r="A20">
            <v>17</v>
          </cell>
        </row>
        <row r="21">
          <cell r="A21">
            <v>18</v>
          </cell>
        </row>
        <row r="22">
          <cell r="A22">
            <v>19</v>
          </cell>
        </row>
        <row r="23">
          <cell r="A23">
            <v>20</v>
          </cell>
        </row>
        <row r="24">
          <cell r="A24">
            <v>21</v>
          </cell>
        </row>
        <row r="25">
          <cell r="A25">
            <v>22</v>
          </cell>
        </row>
        <row r="26">
          <cell r="A26">
            <v>23</v>
          </cell>
        </row>
        <row r="27">
          <cell r="A27">
            <v>24</v>
          </cell>
        </row>
        <row r="28">
          <cell r="A28">
            <v>25</v>
          </cell>
        </row>
        <row r="29">
          <cell r="A29">
            <v>26</v>
          </cell>
        </row>
        <row r="30">
          <cell r="A30">
            <v>27</v>
          </cell>
        </row>
        <row r="31">
          <cell r="A31">
            <v>28</v>
          </cell>
        </row>
        <row r="32">
          <cell r="A32">
            <v>29</v>
          </cell>
        </row>
        <row r="33">
          <cell r="A33">
            <v>30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9AB5A-BD99-4BF1-8798-7D1356CB6D48}">
  <dimension ref="A1:N42"/>
  <sheetViews>
    <sheetView tabSelected="1" view="pageBreakPreview" topLeftCell="A30" zoomScale="90" zoomScaleNormal="100" zoomScaleSheetLayoutView="90" workbookViewId="0">
      <selection activeCell="I38" sqref="I38:J38"/>
    </sheetView>
  </sheetViews>
  <sheetFormatPr defaultRowHeight="13.5" x14ac:dyDescent="0.15"/>
  <cols>
    <col min="3" max="3" width="1.375" customWidth="1"/>
    <col min="4" max="7" width="11.875" customWidth="1"/>
    <col min="8" max="8" width="1.375" customWidth="1"/>
    <col min="9" max="12" width="11.875" customWidth="1"/>
    <col min="13" max="13" width="2.75" customWidth="1"/>
  </cols>
  <sheetData>
    <row r="1" spans="1:14" ht="37.5" customHeight="1" x14ac:dyDescent="0.15">
      <c r="C1" s="1" t="s">
        <v>0</v>
      </c>
      <c r="D1" s="1"/>
      <c r="E1" s="1"/>
      <c r="F1" s="1"/>
      <c r="G1" s="1"/>
      <c r="H1" s="1"/>
      <c r="I1" s="1"/>
      <c r="J1" s="1"/>
      <c r="K1" s="1"/>
      <c r="L1" s="1"/>
    </row>
    <row r="2" spans="1:14" ht="4.5" hidden="1" customHeight="1" x14ac:dyDescent="0.15">
      <c r="C2" s="2"/>
      <c r="D2" s="2"/>
      <c r="E2" s="2"/>
      <c r="F2" s="2"/>
      <c r="G2" s="2"/>
      <c r="H2" s="2"/>
      <c r="I2" s="2"/>
      <c r="J2" s="2"/>
      <c r="K2" s="2"/>
      <c r="L2" s="2"/>
    </row>
    <row r="3" spans="1:14" ht="16.5" customHeight="1" thickBot="1" x14ac:dyDescent="0.4">
      <c r="C3" s="3" t="s">
        <v>1</v>
      </c>
      <c r="D3" s="3"/>
      <c r="E3" s="3"/>
      <c r="F3" s="3"/>
      <c r="G3" s="3"/>
      <c r="H3" s="3"/>
      <c r="I3" s="3"/>
      <c r="J3" s="3"/>
      <c r="K3" s="3"/>
      <c r="L3" s="3"/>
      <c r="N3">
        <v>8</v>
      </c>
    </row>
    <row r="4" spans="1:14" s="9" customFormat="1" ht="24" customHeight="1" x14ac:dyDescent="0.15">
      <c r="A4" s="4">
        <v>14</v>
      </c>
      <c r="B4" s="4">
        <v>16</v>
      </c>
      <c r="C4" s="5"/>
      <c r="D4" s="6" t="str">
        <f>IF(VLOOKUP($A4,[1]元データ!$A$4:$AU$461,2)="","",VLOOKUP($A4,[1]元データ!$A$4:$AU$461,2))</f>
        <v>Ｍｙ ｐｈｏｔｏ room（私の写真部屋）</v>
      </c>
      <c r="E4" s="6"/>
      <c r="F4" s="6"/>
      <c r="G4" s="6"/>
      <c r="H4" s="7"/>
      <c r="I4" s="6" t="str">
        <f>IF(VLOOKUP($B4,[1]元データ!$A$4:$AU$461,2)="","",VLOOKUP($B4,[1]元データ!$A$4:$AU$461,2))</f>
        <v>とよおか水彩画クラブ「ぱれっと」作品展</v>
      </c>
      <c r="J4" s="6"/>
      <c r="K4" s="6"/>
      <c r="L4" s="8"/>
    </row>
    <row r="5" spans="1:14" s="9" customFormat="1" ht="24" customHeight="1" x14ac:dyDescent="0.15">
      <c r="A5" s="4"/>
      <c r="B5" s="4"/>
      <c r="C5" s="10"/>
      <c r="D5" s="11" t="str">
        <f>VLOOKUP($A4,[1]元データ!$A$4:$AU$461,11)&amp;"/"&amp;VLOOKUP($A4,[1]元データ!$A$4:$AU$461,12)&amp;"（"&amp;VLOOKUP($A4,[1]元データ!$A$4:$AU$461,13)&amp;"）～"&amp;VLOOKUP($A4,[1]元データ!$A$4:$AU$461,15)&amp;"/"&amp;VLOOKUP($A4,[1]元データ!$A$4:$AU$461,16)&amp;"（"&amp;VLOOKUP($A4,[1]元データ!$A$4:$AU$461,17)&amp;")"</f>
        <v>4/18（木）～4/24（水)</v>
      </c>
      <c r="E5" s="11"/>
      <c r="F5" s="11" t="str">
        <f>IF(VLOOKUP($A4,[1]元データ!$A$4:$AU$461,3)="","","（ギャラリー"&amp;VLOOKUP($A4,[1]元データ!$A$4:$AU$461,3)&amp;"）")</f>
        <v>（ギャラリー2）</v>
      </c>
      <c r="G5" s="11"/>
      <c r="H5" s="12"/>
      <c r="I5" s="11" t="str">
        <f>VLOOKUP($B4,[1]元データ!$A$4:$AU$461,11)&amp;"/"&amp;VLOOKUP($B4,[1]元データ!$A$4:$AU$461,12)&amp;"（"&amp;VLOOKUP($B4,[1]元データ!$A$4:$AU$461,13)&amp;"）～"&amp;VLOOKUP($B4,[1]元データ!$A$4:$AU$461,15)&amp;"/"&amp;VLOOKUP($B4,[1]元データ!$A$4:$AU$461,16)&amp;"（"&amp;VLOOKUP($B4,[1]元データ!$A$4:$AU$461,17)&amp;")"</f>
        <v>11/14（木）～11/20（水)</v>
      </c>
      <c r="J5" s="11"/>
      <c r="K5" s="11" t="str">
        <f>IF(VLOOKUP($B4,[1]元データ!$A$4:$AU$461,3)="","","（ギャラリー"&amp;VLOOKUP($B4,[1]元データ!$A$4:$AU$461,3)&amp;"）")</f>
        <v>（ギャラリー1・2）</v>
      </c>
      <c r="L5" s="13"/>
      <c r="N5" s="9">
        <v>16</v>
      </c>
    </row>
    <row r="6" spans="1:14" s="9" customFormat="1" ht="24" customHeight="1" x14ac:dyDescent="0.15">
      <c r="A6" s="4"/>
      <c r="B6" s="4"/>
      <c r="C6" s="10"/>
      <c r="D6" s="11" t="str">
        <f>IF(VLOOKUP($A4,[1]元データ!$A$4:$AU$461,4)="","","主催："&amp;VLOOKUP($A4,[1]元データ!$A$4:$AU$461,4))</f>
        <v>主催：西田　峰麻</v>
      </c>
      <c r="E6" s="11"/>
      <c r="F6" s="11"/>
      <c r="G6" s="11"/>
      <c r="H6" s="12"/>
      <c r="I6" s="11" t="str">
        <f>IF(VLOOKUP($B4,[1]元データ!$A$4:$AU$461,4)="","","主催："&amp;VLOOKUP($B4,[1]元データ!$A$4:$AU$461,4))</f>
        <v>主催：ぱれっと</v>
      </c>
      <c r="J6" s="11"/>
      <c r="K6" s="11"/>
      <c r="L6" s="13"/>
    </row>
    <row r="7" spans="1:14" s="9" customFormat="1" ht="24" customHeight="1" x14ac:dyDescent="0.15">
      <c r="A7" s="4">
        <v>5</v>
      </c>
      <c r="B7" s="4">
        <v>10</v>
      </c>
      <c r="C7" s="14"/>
      <c r="D7" s="15" t="str">
        <f>IF(VLOOKUP($A7,[1]元データ!$A$4:$AU$461,2)="","",VLOOKUP($A7,[1]元データ!$A$4:$AU$461,2))</f>
        <v>第2回谷口夋一写真展</v>
      </c>
      <c r="E7" s="15"/>
      <c r="F7" s="15"/>
      <c r="G7" s="15"/>
      <c r="H7" s="16"/>
      <c r="I7" s="15" t="str">
        <f>IF(VLOOKUP($B7,[1]元データ!$A$4:$AU$461,2)="","",VLOOKUP($B7,[1]元データ!$A$4:$AU$461,2))</f>
        <v>Nightフォトコンテスト in 但馬</v>
      </c>
      <c r="J7" s="15"/>
      <c r="K7" s="15"/>
      <c r="L7" s="17"/>
      <c r="N7" s="9">
        <v>6</v>
      </c>
    </row>
    <row r="8" spans="1:14" s="9" customFormat="1" ht="24" customHeight="1" x14ac:dyDescent="0.15">
      <c r="A8" s="4"/>
      <c r="B8" s="4"/>
      <c r="C8" s="10"/>
      <c r="D8" s="11" t="str">
        <f>VLOOKUP($A7,[1]元データ!$A$4:$AU$461,11)&amp;"/"&amp;VLOOKUP($A7,[1]元データ!$A$4:$AU$461,12)&amp;"（"&amp;VLOOKUP($A7,[1]元データ!$A$4:$AU$461,13)&amp;"）～"&amp;VLOOKUP($A7,[1]元データ!$A$4:$AU$461,15)&amp;"/"&amp;VLOOKUP($A7,[1]元データ!$A$4:$AU$461,16)&amp;"（"&amp;VLOOKUP($A7,[1]元データ!$A$4:$AU$461,17)&amp;")"</f>
        <v>6/13（木）～6/19（水)</v>
      </c>
      <c r="E8" s="11"/>
      <c r="F8" s="11" t="str">
        <f>IF(VLOOKUP($A7,[1]元データ!$A$4:$AU$461,3)="","","（ギャラリー"&amp;VLOOKUP($A7,[1]元データ!$A$4:$AU$461,3)&amp;"）")</f>
        <v>（ギャラリー1）</v>
      </c>
      <c r="G8" s="11"/>
      <c r="H8" s="12"/>
      <c r="I8" s="11" t="str">
        <f>VLOOKUP($B7,[1]元データ!$A$4:$AU$461,11)&amp;"/"&amp;VLOOKUP($B7,[1]元データ!$A$4:$AU$461,12)&amp;"（"&amp;VLOOKUP($B7,[1]元データ!$A$4:$AU$461,13)&amp;"）～"&amp;VLOOKUP($B7,[1]元データ!$A$4:$AU$461,15)&amp;"/"&amp;VLOOKUP($B7,[1]元データ!$A$4:$AU$461,16)&amp;"（"&amp;VLOOKUP($B7,[1]元データ!$A$4:$AU$461,17)&amp;")"</f>
        <v>11/21（木）～11/27（水)</v>
      </c>
      <c r="J8" s="11"/>
      <c r="K8" s="11" t="str">
        <f>IF(VLOOKUP($B7,[1]元データ!$A$4:$AU$461,3)="","","（ギャラリー"&amp;VLOOKUP($B7,[1]元データ!$A$4:$AU$461,3)&amp;"）")</f>
        <v>（ギャラリー2）</v>
      </c>
      <c r="L8" s="13"/>
    </row>
    <row r="9" spans="1:14" s="9" customFormat="1" ht="24" customHeight="1" x14ac:dyDescent="0.15">
      <c r="A9" s="4"/>
      <c r="B9" s="4"/>
      <c r="C9" s="18"/>
      <c r="D9" s="19" t="str">
        <f>IF(VLOOKUP($A7,[1]元データ!$A$4:$AU$461,4)="","","主催："&amp;VLOOKUP($A7,[1]元データ!$A$4:$AU$461,4))</f>
        <v>主催：谷口　夋一</v>
      </c>
      <c r="E9" s="19"/>
      <c r="F9" s="19"/>
      <c r="G9" s="19"/>
      <c r="H9" s="20"/>
      <c r="I9" s="19" t="str">
        <f>IF(VLOOKUP($B7,[1]元データ!$A$4:$AU$461,4)="","","主催："&amp;VLOOKUP($B7,[1]元データ!$A$4:$AU$461,4))</f>
        <v>主催：ごろっと但馬</v>
      </c>
      <c r="J9" s="19"/>
      <c r="K9" s="19"/>
      <c r="L9" s="21"/>
      <c r="N9" s="9">
        <v>5</v>
      </c>
    </row>
    <row r="10" spans="1:14" s="9" customFormat="1" ht="24" customHeight="1" x14ac:dyDescent="0.15">
      <c r="A10" s="4">
        <v>6</v>
      </c>
      <c r="B10" s="4">
        <v>8</v>
      </c>
      <c r="C10" s="10"/>
      <c r="D10" s="15" t="str">
        <f>IF(VLOOKUP($A10,[1]元データ!$A$4:$AU$461,2)="","",VLOOKUP($A10,[1]元データ!$A$4:$AU$461,2))</f>
        <v>第34回　但馬ネイチャーフォトクラブ写真展</v>
      </c>
      <c r="E10" s="15"/>
      <c r="F10" s="15"/>
      <c r="G10" s="15"/>
      <c r="H10" s="22"/>
      <c r="I10" s="15" t="str">
        <f>IF(VLOOKUP($B10,[1]元データ!$A$4:$AU$461,2)="","",VLOOKUP($B10,[1]元データ!$A$4:$AU$461,2))</f>
        <v>第2１回　但馬書写書道展</v>
      </c>
      <c r="J10" s="15"/>
      <c r="K10" s="15"/>
      <c r="L10" s="17"/>
    </row>
    <row r="11" spans="1:14" s="9" customFormat="1" ht="24" customHeight="1" x14ac:dyDescent="0.15">
      <c r="A11" s="4"/>
      <c r="B11" s="4"/>
      <c r="C11" s="10"/>
      <c r="D11" s="11" t="str">
        <f>VLOOKUP($A10,[1]元データ!$A$4:$AU$461,11)&amp;"/"&amp;VLOOKUP($A10,[1]元データ!$A$4:$AU$461,12)&amp;"（"&amp;VLOOKUP($A10,[1]元データ!$A$4:$AU$461,13)&amp;"）～"&amp;VLOOKUP($A10,[1]元データ!$A$4:$AU$461,15)&amp;"/"&amp;VLOOKUP($A10,[1]元データ!$A$4:$AU$461,16)&amp;"（"&amp;VLOOKUP($A10,[1]元データ!$A$4:$AU$461,17)&amp;")"</f>
        <v>6/20（木）～6/30（日)</v>
      </c>
      <c r="E11" s="11"/>
      <c r="F11" s="11" t="str">
        <f>IF(VLOOKUP($A10,[1]元データ!$A$4:$AU$461,3)="","","（ギャラリー"&amp;VLOOKUP($A10,[1]元データ!$A$4:$AU$461,3)&amp;"）")</f>
        <v>（ギャラリー1・2）</v>
      </c>
      <c r="G11" s="11"/>
      <c r="H11" s="12"/>
      <c r="I11" s="11" t="str">
        <f>VLOOKUP($B10,[1]元データ!$A$4:$AU$461,11)&amp;"/"&amp;VLOOKUP($B10,[1]元データ!$A$4:$AU$461,12)&amp;"（"&amp;VLOOKUP($B10,[1]元データ!$A$4:$AU$461,13)&amp;"）～"&amp;VLOOKUP($B10,[1]元データ!$A$4:$AU$461,15)&amp;"/"&amp;VLOOKUP($B10,[1]元データ!$A$4:$AU$461,16)&amp;"（"&amp;VLOOKUP($B10,[1]元データ!$A$4:$AU$461,17)&amp;")"</f>
        <v>11/28（木）～12/4（水)</v>
      </c>
      <c r="J11" s="11"/>
      <c r="K11" s="11" t="str">
        <f>IF(VLOOKUP($B10,[1]元データ!$A$4:$AU$461,3)="","","（ギャラリー"&amp;VLOOKUP($B10,[1]元データ!$A$4:$AU$461,3)&amp;"）")</f>
        <v>（ギャラリー1）</v>
      </c>
      <c r="L11" s="13"/>
      <c r="N11" s="9">
        <v>15</v>
      </c>
    </row>
    <row r="12" spans="1:14" s="9" customFormat="1" ht="24" customHeight="1" x14ac:dyDescent="0.15">
      <c r="A12" s="4"/>
      <c r="B12" s="4"/>
      <c r="C12" s="10"/>
      <c r="D12" s="19" t="str">
        <f>IF(VLOOKUP($A10,[1]元データ!$A$4:$AU$461,4)="","","主催："&amp;VLOOKUP($A10,[1]元データ!$A$4:$AU$461,4))</f>
        <v>主催：但馬ネイチャーフォトクラブ</v>
      </c>
      <c r="E12" s="19"/>
      <c r="F12" s="19"/>
      <c r="G12" s="19"/>
      <c r="H12" s="12"/>
      <c r="I12" s="19" t="str">
        <f>IF(VLOOKUP($B10,[1]元データ!$A$4:$AU$461,4)="","","主催："&amp;VLOOKUP($B10,[1]元データ!$A$4:$AU$461,4))</f>
        <v>主催：但馬書写書道会</v>
      </c>
      <c r="J12" s="19"/>
      <c r="K12" s="19"/>
      <c r="L12" s="21"/>
    </row>
    <row r="13" spans="1:14" s="9" customFormat="1" ht="24" customHeight="1" x14ac:dyDescent="0.15">
      <c r="A13" s="4">
        <v>4</v>
      </c>
      <c r="B13" s="4">
        <v>13</v>
      </c>
      <c r="C13" s="14"/>
      <c r="D13" s="15" t="str">
        <f>IF(VLOOKUP($A13,[1]元データ!$A$4:$AU$461,2)="","",VLOOKUP($A13,[1]元データ!$A$4:$AU$461,2))</f>
        <v>井上信行写真展「蓮物語」</v>
      </c>
      <c r="E13" s="15"/>
      <c r="F13" s="15"/>
      <c r="G13" s="15"/>
      <c r="H13" s="16"/>
      <c r="I13" s="15" t="str">
        <f>IF(VLOOKUP($B13,[1]元データ!$A$4:$AU$461,2)="","",VLOOKUP($B13,[1]元データ!$A$4:$AU$461,2))</f>
        <v>れいこの絵てがみ教室展「つながる心と心」</v>
      </c>
      <c r="J13" s="15"/>
      <c r="K13" s="15"/>
      <c r="L13" s="17"/>
      <c r="N13" s="9">
        <v>2</v>
      </c>
    </row>
    <row r="14" spans="1:14" s="9" customFormat="1" ht="24" customHeight="1" x14ac:dyDescent="0.15">
      <c r="A14" s="4"/>
      <c r="B14" s="4"/>
      <c r="C14" s="10"/>
      <c r="D14" s="11" t="str">
        <f>VLOOKUP($A13,[1]元データ!$A$4:$AU$461,11)&amp;"/"&amp;VLOOKUP($A13,[1]元データ!$A$4:$AU$461,12)&amp;"（"&amp;VLOOKUP($A13,[1]元データ!$A$4:$AU$461,13)&amp;"）～"&amp;VLOOKUP($A13,[1]元データ!$A$4:$AU$461,15)&amp;"/"&amp;VLOOKUP($A13,[1]元データ!$A$4:$AU$461,16)&amp;"（"&amp;VLOOKUP($A13,[1]元データ!$A$4:$AU$461,17)&amp;")"</f>
        <v>7/4（木）～7/10（水)</v>
      </c>
      <c r="E14" s="11"/>
      <c r="F14" s="11" t="str">
        <f>IF(VLOOKUP($A13,[1]元データ!$A$4:$AU$461,3)="","","（ギャラリー"&amp;VLOOKUP($A13,[1]元データ!$A$4:$AU$461,3)&amp;"）")</f>
        <v>（ギャラリー1）</v>
      </c>
      <c r="G14" s="11"/>
      <c r="H14" s="12"/>
      <c r="I14" s="11" t="str">
        <f>VLOOKUP($B13,[1]元データ!$A$4:$AU$461,11)&amp;"/"&amp;VLOOKUP($B13,[1]元データ!$A$4:$AU$461,12)&amp;"（"&amp;VLOOKUP($B13,[1]元データ!$A$4:$AU$461,13)&amp;"）～"&amp;VLOOKUP($B13,[1]元データ!$A$4:$AU$461,15)&amp;"/"&amp;VLOOKUP($B13,[1]元データ!$A$4:$AU$461,16)&amp;"（"&amp;VLOOKUP($B13,[1]元データ!$A$4:$AU$461,17)&amp;")"</f>
        <v>3/8（土）～3/19（水)</v>
      </c>
      <c r="J14" s="11"/>
      <c r="K14" s="11" t="str">
        <f>IF(VLOOKUP($B13,[1]元データ!$A$4:$AU$461,3)="","","（ギャラリー"&amp;VLOOKUP($B13,[1]元データ!$A$4:$AU$461,3)&amp;"）")</f>
        <v>（ギャラリー1）</v>
      </c>
      <c r="L14" s="13"/>
    </row>
    <row r="15" spans="1:14" s="9" customFormat="1" ht="24" customHeight="1" x14ac:dyDescent="0.15">
      <c r="A15" s="4"/>
      <c r="B15" s="4"/>
      <c r="C15" s="18"/>
      <c r="D15" s="19" t="str">
        <f>IF(VLOOKUP($A13,[1]元データ!$A$4:$AU$461,4)="","","主催："&amp;VLOOKUP($A13,[1]元データ!$A$4:$AU$461,4))</f>
        <v>主催：井上　信行</v>
      </c>
      <c r="E15" s="19"/>
      <c r="F15" s="19"/>
      <c r="G15" s="19"/>
      <c r="H15" s="20"/>
      <c r="I15" s="19" t="str">
        <f>IF(VLOOKUP($B13,[1]元データ!$A$4:$AU$461,4)="","","主催："&amp;VLOOKUP($B13,[1]元データ!$A$4:$AU$461,4))</f>
        <v>主催：長谷川　令子</v>
      </c>
      <c r="J15" s="19"/>
      <c r="K15" s="19"/>
      <c r="L15" s="21"/>
      <c r="N15" s="9">
        <v>10</v>
      </c>
    </row>
    <row r="16" spans="1:14" s="9" customFormat="1" ht="24" customHeight="1" x14ac:dyDescent="0.15">
      <c r="A16" s="4">
        <v>1</v>
      </c>
      <c r="B16" s="4">
        <v>11</v>
      </c>
      <c r="C16" s="10"/>
      <c r="D16" s="15" t="str">
        <f>IF(VLOOKUP($A16,[1]元データ!$A$4:$AU$461,2)="","",VLOOKUP($A16,[1]元データ!$A$4:$AU$461,2))</f>
        <v>第18回　川柳こころのひろば展</v>
      </c>
      <c r="E16" s="15"/>
      <c r="F16" s="15"/>
      <c r="G16" s="15"/>
      <c r="H16" s="22"/>
      <c r="I16" s="15" t="str">
        <f>IF(VLOOKUP($B16,[1]元データ!$A$4:$AU$461,2)="","",VLOOKUP($B16,[1]元データ!$A$4:$AU$461,2))</f>
        <v>ＭＵＫＵまふみい作品展</v>
      </c>
      <c r="J16" s="15"/>
      <c r="K16" s="15"/>
      <c r="L16" s="17"/>
    </row>
    <row r="17" spans="1:14" s="9" customFormat="1" ht="24" customHeight="1" x14ac:dyDescent="0.15">
      <c r="A17" s="4"/>
      <c r="B17" s="4"/>
      <c r="C17" s="10"/>
      <c r="D17" s="11" t="str">
        <f>VLOOKUP($A16,[1]元データ!$A$4:$AU$461,11)&amp;"/"&amp;VLOOKUP($A16,[1]元データ!$A$4:$AU$461,12)&amp;"（"&amp;VLOOKUP($A16,[1]元データ!$A$4:$AU$461,13)&amp;"）～"&amp;VLOOKUP($A16,[1]元データ!$A$4:$AU$461,15)&amp;"/"&amp;VLOOKUP($A16,[1]元データ!$A$4:$AU$461,16)&amp;"（"&amp;VLOOKUP($A16,[1]元データ!$A$4:$AU$461,17)&amp;")"</f>
        <v>7/4（木）～7/10（水)</v>
      </c>
      <c r="E17" s="11"/>
      <c r="F17" s="11" t="str">
        <f>IF(VLOOKUP($A16,[1]元データ!$A$4:$AU$461,3)="","","（ギャラリー"&amp;VLOOKUP($A16,[1]元データ!$A$4:$AU$461,3)&amp;"）")</f>
        <v>（ギャラリー2）</v>
      </c>
      <c r="G17" s="11"/>
      <c r="H17" s="12"/>
      <c r="I17" s="11" t="str">
        <f>VLOOKUP($B16,[1]元データ!$A$4:$AU$461,11)&amp;"/"&amp;VLOOKUP($B16,[1]元データ!$A$4:$AU$461,12)&amp;"（"&amp;VLOOKUP($B16,[1]元データ!$A$4:$AU$461,13)&amp;"）～"&amp;VLOOKUP($B16,[1]元データ!$A$4:$AU$461,15)&amp;"/"&amp;VLOOKUP($B16,[1]元データ!$A$4:$AU$461,16)&amp;"（"&amp;VLOOKUP($B16,[1]元データ!$A$4:$AU$461,17)&amp;")"</f>
        <v>3/13（木）～3/19（水)</v>
      </c>
      <c r="J17" s="11"/>
      <c r="K17" s="11" t="str">
        <f>IF(VLOOKUP($B16,[1]元データ!$A$4:$AU$461,3)="","","（ギャラリー"&amp;VLOOKUP($B16,[1]元データ!$A$4:$AU$461,3)&amp;"）")</f>
        <v>（ギャラリー2）</v>
      </c>
      <c r="L17" s="13"/>
      <c r="N17" s="9">
        <v>9</v>
      </c>
    </row>
    <row r="18" spans="1:14" s="9" customFormat="1" ht="24" customHeight="1" x14ac:dyDescent="0.15">
      <c r="A18" s="4"/>
      <c r="B18" s="4"/>
      <c r="C18" s="10"/>
      <c r="D18" s="19" t="str">
        <f>IF(VLOOKUP($A16,[1]元データ!$A$4:$AU$461,4)="","","主催："&amp;VLOOKUP($A16,[1]元データ!$A$4:$AU$461,4))</f>
        <v>主催：川柳たじま友の会グループ</v>
      </c>
      <c r="E18" s="19"/>
      <c r="F18" s="19"/>
      <c r="G18" s="19"/>
      <c r="H18" s="12"/>
      <c r="I18" s="19" t="str">
        <f>IF(VLOOKUP($B16,[1]元データ!$A$4:$AU$461,4)="","","主催："&amp;VLOOKUP($B16,[1]元データ!$A$4:$AU$461,4))</f>
        <v>主催：ＭＵＫＵの会・まふみい</v>
      </c>
      <c r="J18" s="19"/>
      <c r="K18" s="19"/>
      <c r="L18" s="21"/>
    </row>
    <row r="19" spans="1:14" s="9" customFormat="1" ht="24" customHeight="1" x14ac:dyDescent="0.15">
      <c r="A19" s="4">
        <v>12</v>
      </c>
      <c r="B19" s="23">
        <v>7</v>
      </c>
      <c r="C19" s="14"/>
      <c r="D19" s="15" t="str">
        <f>IF(VLOOKUP($A19,[1]元データ!$A$4:$AU$461,2)="","",VLOOKUP($A19,[1]元データ!$A$4:$AU$461,2))</f>
        <v>ねこ日和</v>
      </c>
      <c r="E19" s="15"/>
      <c r="F19" s="15"/>
      <c r="G19" s="15"/>
      <c r="H19" s="16"/>
      <c r="I19" s="15" t="str">
        <f>IF(VLOOKUP($B19,[1]元データ!$A$4:$AU$461,2)="","",VLOOKUP($B19,[1]元データ!$A$4:$AU$461,2))</f>
        <v>仰音書会展</v>
      </c>
      <c r="J19" s="15"/>
      <c r="K19" s="15"/>
      <c r="L19" s="17"/>
      <c r="N19" s="9">
        <v>12</v>
      </c>
    </row>
    <row r="20" spans="1:14" s="9" customFormat="1" ht="24" customHeight="1" x14ac:dyDescent="0.15">
      <c r="A20" s="4"/>
      <c r="B20" s="23"/>
      <c r="C20" s="10"/>
      <c r="D20" s="11" t="str">
        <f>VLOOKUP($A19,[1]元データ!$A$4:$AU$461,11)&amp;"/"&amp;VLOOKUP($A19,[1]元データ!$A$4:$AU$461,12)&amp;"（"&amp;VLOOKUP($A19,[1]元データ!$A$4:$AU$461,13)&amp;"）～"&amp;VLOOKUP($A19,[1]元データ!$A$4:$AU$461,15)&amp;"/"&amp;VLOOKUP($A19,[1]元データ!$A$4:$AU$461,16)&amp;"（"&amp;VLOOKUP($A19,[1]元データ!$A$4:$AU$461,17)&amp;")"</f>
        <v>8/8（木）～8/14（水)</v>
      </c>
      <c r="E20" s="11"/>
      <c r="F20" s="11" t="str">
        <f>IF(VLOOKUP($A19,[1]元データ!$A$4:$AU$461,3)="","","（ギャラリー"&amp;VLOOKUP($A19,[1]元データ!$A$4:$AU$461,3)&amp;"）")</f>
        <v>（ギャラリー1）</v>
      </c>
      <c r="G20" s="11"/>
      <c r="H20" s="12"/>
      <c r="I20" s="11" t="str">
        <f>VLOOKUP($B19,[1]元データ!$A$4:$AU$461,11)&amp;"/"&amp;VLOOKUP($B19,[1]元データ!$A$4:$AU$461,12)&amp;"（"&amp;VLOOKUP($B19,[1]元データ!$A$4:$AU$461,13)&amp;"）～"&amp;VLOOKUP($B19,[1]元データ!$A$4:$AU$461,15)&amp;"/"&amp;VLOOKUP($B19,[1]元データ!$A$4:$AU$461,16)&amp;"（"&amp;VLOOKUP($B19,[1]元データ!$A$4:$AU$461,17)&amp;")"</f>
        <v>3/20（木）～3/26（水)</v>
      </c>
      <c r="J20" s="11"/>
      <c r="K20" s="11" t="str">
        <f>IF(VLOOKUP($B19,[1]元データ!$A$4:$AU$461,3)="","","（ギャラリー"&amp;VLOOKUP($B19,[1]元データ!$A$4:$AU$461,3)&amp;"）")</f>
        <v>（ギャラリー2）</v>
      </c>
      <c r="L20" s="13"/>
    </row>
    <row r="21" spans="1:14" s="9" customFormat="1" ht="24" customHeight="1" x14ac:dyDescent="0.15">
      <c r="A21" s="4"/>
      <c r="B21" s="23"/>
      <c r="C21" s="18"/>
      <c r="D21" s="19" t="str">
        <f>IF(VLOOKUP($A19,[1]元データ!$A$4:$AU$461,4)="","","主催："&amp;VLOOKUP($A19,[1]元データ!$A$4:$AU$461,4))</f>
        <v>主催：山本　守</v>
      </c>
      <c r="E21" s="19"/>
      <c r="F21" s="19"/>
      <c r="G21" s="19"/>
      <c r="H21" s="20"/>
      <c r="I21" s="19" t="str">
        <f>IF(VLOOKUP($B19,[1]元データ!$A$4:$AU$461,4)="","","主催："&amp;VLOOKUP($B19,[1]元データ!$A$4:$AU$461,4))</f>
        <v>主催：岸本　聖城</v>
      </c>
      <c r="J21" s="19"/>
      <c r="K21" s="19"/>
      <c r="L21" s="21"/>
      <c r="N21" s="9">
        <v>14</v>
      </c>
    </row>
    <row r="22" spans="1:14" s="9" customFormat="1" ht="24" customHeight="1" x14ac:dyDescent="0.15">
      <c r="A22" s="4">
        <v>2</v>
      </c>
      <c r="B22" s="23"/>
      <c r="C22" s="10"/>
      <c r="D22" s="15" t="str">
        <f>IF(VLOOKUP($A22,[1]元データ!$A$4:$AU$461,2)="","",VLOOKUP($A22,[1]元データ!$A$4:$AU$461,2))</f>
        <v>第6回　フォトサークル四季写真展</v>
      </c>
      <c r="E22" s="15"/>
      <c r="F22" s="15"/>
      <c r="G22" s="15"/>
      <c r="H22" s="22"/>
      <c r="I22" s="15" t="e">
        <f>IF(VLOOKUP($B22,[1]元データ!$A$4:$AU$461,2)="","",VLOOKUP($B22,[1]元データ!$A$4:$AU$461,2))</f>
        <v>#N/A</v>
      </c>
      <c r="J22" s="15"/>
      <c r="K22" s="15"/>
      <c r="L22" s="17"/>
    </row>
    <row r="23" spans="1:14" s="9" customFormat="1" ht="24" customHeight="1" x14ac:dyDescent="0.15">
      <c r="A23" s="4"/>
      <c r="B23" s="23"/>
      <c r="C23" s="10"/>
      <c r="D23" s="11" t="str">
        <f>VLOOKUP($A22,[1]元データ!$A$4:$AU$461,11)&amp;"/"&amp;VLOOKUP($A22,[1]元データ!$A$4:$AU$461,12)&amp;"（"&amp;VLOOKUP($A22,[1]元データ!$A$4:$AU$461,13)&amp;"）～"&amp;VLOOKUP($A22,[1]元データ!$A$4:$AU$461,15)&amp;"/"&amp;VLOOKUP($A22,[1]元データ!$A$4:$AU$461,16)&amp;"（"&amp;VLOOKUP($A22,[1]元データ!$A$4:$AU$461,17)&amp;")"</f>
        <v>8/29（木）～9/4（水)</v>
      </c>
      <c r="E23" s="11"/>
      <c r="F23" s="11" t="str">
        <f>IF(VLOOKUP($A22,[1]元データ!$A$4:$AU$461,3)="","","（ギャラリー"&amp;VLOOKUP($A22,[1]元データ!$A$4:$AU$461,3)&amp;"）")</f>
        <v>（ギャラリー1）</v>
      </c>
      <c r="G23" s="11"/>
      <c r="H23" s="12"/>
      <c r="I23" s="11" t="e">
        <f>VLOOKUP($B22,[1]元データ!$A$4:$AU$461,11)&amp;"/"&amp;VLOOKUP($B22,[1]元データ!$A$4:$AU$461,12)&amp;"（"&amp;VLOOKUP($B22,[1]元データ!$A$4:$AU$461,13)&amp;"）～"&amp;VLOOKUP($B22,[1]元データ!$A$4:$AU$461,15)&amp;"/"&amp;VLOOKUP($B22,[1]元データ!$A$4:$AU$461,16)&amp;"（"&amp;VLOOKUP($B22,[1]元データ!$A$4:$AU$461,17)&amp;")"</f>
        <v>#N/A</v>
      </c>
      <c r="J23" s="11"/>
      <c r="K23" s="11" t="e">
        <f>IF(VLOOKUP($B22,[1]元データ!$A$4:$AU$461,3)="","","（ギャラリー"&amp;VLOOKUP($B22,[1]元データ!$A$4:$AU$461,3)&amp;"）")</f>
        <v>#N/A</v>
      </c>
      <c r="L23" s="13"/>
      <c r="N23" s="9">
        <v>1</v>
      </c>
    </row>
    <row r="24" spans="1:14" s="9" customFormat="1" ht="24" customHeight="1" x14ac:dyDescent="0.15">
      <c r="A24" s="4"/>
      <c r="B24" s="23"/>
      <c r="C24" s="10"/>
      <c r="D24" s="19" t="str">
        <f>IF(VLOOKUP($A22,[1]元データ!$A$4:$AU$461,4)="","","主催："&amp;VLOOKUP($A22,[1]元データ!$A$4:$AU$461,4))</f>
        <v>主催：フォトサークル四季</v>
      </c>
      <c r="E24" s="19"/>
      <c r="F24" s="19"/>
      <c r="G24" s="19"/>
      <c r="H24" s="12"/>
      <c r="I24" s="19" t="e">
        <f>IF(VLOOKUP($B22,[1]元データ!$A$4:$AU$461,4)="","","主催："&amp;VLOOKUP($B22,[1]元データ!$A$4:$AU$461,4))</f>
        <v>#N/A</v>
      </c>
      <c r="J24" s="19"/>
      <c r="K24" s="19"/>
      <c r="L24" s="21"/>
    </row>
    <row r="25" spans="1:14" s="9" customFormat="1" ht="24" customHeight="1" x14ac:dyDescent="0.15">
      <c r="A25" s="4">
        <v>15</v>
      </c>
      <c r="B25" s="23"/>
      <c r="C25" s="14"/>
      <c r="D25" s="15" t="str">
        <f>IF(VLOOKUP($A25,[1]元データ!$A$4:$AU$461,2)="","",VLOOKUP($A25,[1]元データ!$A$4:$AU$461,2))</f>
        <v>香住あ～と倶楽部写真展</v>
      </c>
      <c r="E25" s="15"/>
      <c r="F25" s="15"/>
      <c r="G25" s="15"/>
      <c r="H25" s="16"/>
      <c r="I25" s="15" t="e">
        <f>IF(VLOOKUP($B25,[1]元データ!$A$4:$AU$461,2)="","",VLOOKUP($B25,[1]元データ!$A$4:$AU$461,2))</f>
        <v>#N/A</v>
      </c>
      <c r="J25" s="15"/>
      <c r="K25" s="15"/>
      <c r="L25" s="17"/>
      <c r="N25" s="9">
        <v>13</v>
      </c>
    </row>
    <row r="26" spans="1:14" s="9" customFormat="1" ht="24" customHeight="1" x14ac:dyDescent="0.15">
      <c r="A26" s="4"/>
      <c r="B26" s="23"/>
      <c r="C26" s="10"/>
      <c r="D26" s="11" t="str">
        <f>VLOOKUP($A25,[1]元データ!$A$4:$AU$461,11)&amp;"/"&amp;VLOOKUP($A25,[1]元データ!$A$4:$AU$461,12)&amp;"（"&amp;VLOOKUP($A25,[1]元データ!$A$4:$AU$461,13)&amp;"）～"&amp;VLOOKUP($A25,[1]元データ!$A$4:$AU$461,15)&amp;"/"&amp;VLOOKUP($A25,[1]元データ!$A$4:$AU$461,16)&amp;"（"&amp;VLOOKUP($A25,[1]元データ!$A$4:$AU$461,17)&amp;")"</f>
        <v>10/10（木）～10/16（水)</v>
      </c>
      <c r="E26" s="11"/>
      <c r="F26" s="11" t="str">
        <f>IF(VLOOKUP($A25,[1]元データ!$A$4:$AU$461,3)="","","（ギャラリー"&amp;VLOOKUP($A25,[1]元データ!$A$4:$AU$461,3)&amp;"）")</f>
        <v>（ギャラリー1・2）</v>
      </c>
      <c r="G26" s="11"/>
      <c r="H26" s="12"/>
      <c r="I26" s="11" t="e">
        <f>VLOOKUP($B25,[1]元データ!$A$4:$AU$461,11)&amp;"/"&amp;VLOOKUP($B25,[1]元データ!$A$4:$AU$461,12)&amp;"（"&amp;VLOOKUP($B25,[1]元データ!$A$4:$AU$461,13)&amp;"）～"&amp;VLOOKUP($B25,[1]元データ!$A$4:$AU$461,15)&amp;"/"&amp;VLOOKUP($B25,[1]元データ!$A$4:$AU$461,16)&amp;"（"&amp;VLOOKUP($B25,[1]元データ!$A$4:$AU$461,17)&amp;")"</f>
        <v>#N/A</v>
      </c>
      <c r="J26" s="11"/>
      <c r="K26" s="11" t="e">
        <f>IF(VLOOKUP($B25,[1]元データ!$A$4:$AU$461,3)="","","（ギャラリー"&amp;VLOOKUP($B25,[1]元データ!$A$4:$AU$461,3)&amp;"）")</f>
        <v>#N/A</v>
      </c>
      <c r="L26" s="13"/>
    </row>
    <row r="27" spans="1:14" s="9" customFormat="1" ht="24" customHeight="1" x14ac:dyDescent="0.15">
      <c r="A27" s="4"/>
      <c r="B27" s="23"/>
      <c r="C27" s="18"/>
      <c r="D27" s="19" t="str">
        <f>IF(VLOOKUP($A25,[1]元データ!$A$4:$AU$461,4)="","","主催："&amp;VLOOKUP($A25,[1]元データ!$A$4:$AU$461,4))</f>
        <v>主催：香住あ～と倶楽部</v>
      </c>
      <c r="E27" s="19"/>
      <c r="F27" s="19"/>
      <c r="G27" s="19"/>
      <c r="H27" s="12"/>
      <c r="I27" s="19" t="e">
        <f>IF(VLOOKUP($B25,[1]元データ!$A$4:$AU$461,4)="","","主催："&amp;VLOOKUP($B25,[1]元データ!$A$4:$AU$461,4))</f>
        <v>#N/A</v>
      </c>
      <c r="J27" s="19"/>
      <c r="K27" s="19"/>
      <c r="L27" s="21"/>
      <c r="N27" s="9">
        <v>7</v>
      </c>
    </row>
    <row r="28" spans="1:14" s="9" customFormat="1" ht="24" customHeight="1" x14ac:dyDescent="0.15">
      <c r="A28" s="4">
        <v>3</v>
      </c>
      <c r="B28" s="23"/>
      <c r="C28" s="10"/>
      <c r="D28" s="15" t="str">
        <f>IF(VLOOKUP($A28,[1]元データ!$A$4:$AU$461,2)="","",VLOOKUP($A28,[1]元データ!$A$4:$AU$461,2))</f>
        <v>2024兵庫県文化賞受賞者小品展</v>
      </c>
      <c r="E28" s="15"/>
      <c r="F28" s="15"/>
      <c r="G28" s="15"/>
      <c r="H28" s="16"/>
      <c r="I28" s="15" t="e">
        <f>IF(VLOOKUP($B28,[1]元データ!$A$4:$AU$461,2)="","",VLOOKUP($B28,[1]元データ!$A$4:$AU$461,2))</f>
        <v>#N/A</v>
      </c>
      <c r="J28" s="15"/>
      <c r="K28" s="15"/>
      <c r="L28" s="17"/>
    </row>
    <row r="29" spans="1:14" s="9" customFormat="1" ht="24" customHeight="1" x14ac:dyDescent="0.15">
      <c r="A29" s="4"/>
      <c r="B29" s="23"/>
      <c r="C29" s="10"/>
      <c r="D29" s="11" t="str">
        <f>VLOOKUP($A28,[1]元データ!$A$4:$AU$461,11)&amp;"/"&amp;VLOOKUP($A28,[1]元データ!$A$4:$AU$461,12)&amp;"（"&amp;VLOOKUP($A28,[1]元データ!$A$4:$AU$461,13)&amp;"）～"&amp;VLOOKUP($A28,[1]元データ!$A$4:$AU$461,15)&amp;"/"&amp;VLOOKUP($A28,[1]元データ!$A$4:$AU$461,16)&amp;"（"&amp;VLOOKUP($A28,[1]元データ!$A$4:$AU$461,17)&amp;")"</f>
        <v>10/17（木）～10/21（日)</v>
      </c>
      <c r="E29" s="11"/>
      <c r="F29" s="11" t="str">
        <f>IF(VLOOKUP($A28,[1]元データ!$A$4:$AU$461,3)="","","（ギャラリー"&amp;VLOOKUP($A28,[1]元データ!$A$4:$AU$461,3)&amp;"）")</f>
        <v>（ギャラリー1）</v>
      </c>
      <c r="G29" s="11"/>
      <c r="H29" s="12"/>
      <c r="I29" s="11" t="e">
        <f>VLOOKUP($B28,[1]元データ!$A$4:$AU$461,11)&amp;"/"&amp;VLOOKUP($B28,[1]元データ!$A$4:$AU$461,12)&amp;"（"&amp;VLOOKUP($B28,[1]元データ!$A$4:$AU$461,13)&amp;"）～"&amp;VLOOKUP($B28,[1]元データ!$A$4:$AU$461,15)&amp;"/"&amp;VLOOKUP($B28,[1]元データ!$A$4:$AU$461,16)&amp;"（"&amp;VLOOKUP($B28,[1]元データ!$A$4:$AU$461,17)&amp;")"</f>
        <v>#N/A</v>
      </c>
      <c r="J29" s="11"/>
      <c r="K29" s="11" t="e">
        <f>IF(VLOOKUP($B28,[1]元データ!$A$4:$AU$461,3)="","","（ギャラリー"&amp;VLOOKUP($B28,[1]元データ!$A$4:$AU$461,3)&amp;"）")</f>
        <v>#N/A</v>
      </c>
      <c r="L29" s="13"/>
      <c r="N29" s="9">
        <v>3</v>
      </c>
    </row>
    <row r="30" spans="1:14" s="9" customFormat="1" ht="24" customHeight="1" x14ac:dyDescent="0.15">
      <c r="A30" s="4"/>
      <c r="B30" s="23"/>
      <c r="C30" s="18"/>
      <c r="D30" s="19" t="str">
        <f>IF(VLOOKUP($A28,[1]元データ!$A$4:$AU$461,4)="","","主催："&amp;VLOOKUP($A28,[1]元データ!$A$4:$AU$461,4))</f>
        <v>主催：兵庫県文化賞受賞者懇話会</v>
      </c>
      <c r="E30" s="19"/>
      <c r="F30" s="19"/>
      <c r="G30" s="24"/>
      <c r="H30" s="20"/>
      <c r="I30" s="19" t="e">
        <f>IF(VLOOKUP($B28,[1]元データ!$A$4:$AU$461,4)="","","主催："&amp;VLOOKUP($B28,[1]元データ!$A$4:$AU$461,4))</f>
        <v>#N/A</v>
      </c>
      <c r="J30" s="19"/>
      <c r="K30" s="19"/>
      <c r="L30" s="21"/>
    </row>
    <row r="31" spans="1:14" s="9" customFormat="1" ht="24" customHeight="1" x14ac:dyDescent="0.15">
      <c r="A31" s="4">
        <v>9</v>
      </c>
      <c r="B31" s="23"/>
      <c r="C31" s="10"/>
      <c r="D31" s="15" t="str">
        <f>IF(VLOOKUP($A31,[1]元データ!$A$4:$AU$461,2)="","",VLOOKUP($A31,[1]元データ!$A$4:$AU$461,2))</f>
        <v>麦わら細工ふれあい展</v>
      </c>
      <c r="E31" s="15"/>
      <c r="F31" s="15"/>
      <c r="G31" s="25"/>
      <c r="H31" s="16"/>
      <c r="I31" s="15" t="e">
        <f>IF(VLOOKUP($B31,[1]元データ!$A$4:$AU$461,2)="","",VLOOKUP($B31,[1]元データ!$A$4:$AU$461,2))</f>
        <v>#N/A</v>
      </c>
      <c r="J31" s="15"/>
      <c r="K31" s="15"/>
      <c r="L31" s="17"/>
      <c r="N31" s="9">
        <v>4</v>
      </c>
    </row>
    <row r="32" spans="1:14" s="9" customFormat="1" ht="24" customHeight="1" x14ac:dyDescent="0.15">
      <c r="A32" s="4"/>
      <c r="B32" s="23"/>
      <c r="C32" s="10"/>
      <c r="D32" s="11" t="str">
        <f>VLOOKUP($A31,[1]元データ!$A$4:$AU$461,11)&amp;"/"&amp;VLOOKUP($A31,[1]元データ!$A$4:$AU$461,12)&amp;"（"&amp;VLOOKUP($A31,[1]元データ!$A$4:$AU$461,13)&amp;"）～"&amp;VLOOKUP($A31,[1]元データ!$A$4:$AU$461,15)&amp;"/"&amp;VLOOKUP($A31,[1]元データ!$A$4:$AU$461,16)&amp;"（"&amp;VLOOKUP($A31,[1]元データ!$A$4:$AU$461,17)&amp;")"</f>
        <v>10/24（木）～11/6（水)</v>
      </c>
      <c r="E32" s="11"/>
      <c r="F32" s="11" t="str">
        <f>IF(VLOOKUP($A31,[1]元データ!$A$4:$AU$461,3)="","","（ギャラリー"&amp;VLOOKUP($A31,[1]元データ!$A$4:$AU$461,3)&amp;"）")</f>
        <v>（ギャラリー1）</v>
      </c>
      <c r="G32" s="26"/>
      <c r="H32" s="12"/>
      <c r="I32" s="11" t="e">
        <f>VLOOKUP($B31,[1]元データ!$A$4:$AU$461,11)&amp;"/"&amp;VLOOKUP($B31,[1]元データ!$A$4:$AU$461,12)&amp;"（"&amp;VLOOKUP($B31,[1]元データ!$A$4:$AU$461,13)&amp;"）～"&amp;VLOOKUP($B31,[1]元データ!$A$4:$AU$461,15)&amp;"/"&amp;VLOOKUP($B31,[1]元データ!$A$4:$AU$461,16)&amp;"（"&amp;VLOOKUP($B31,[1]元データ!$A$4:$AU$461,17)&amp;")"</f>
        <v>#N/A</v>
      </c>
      <c r="J32" s="11"/>
      <c r="K32" s="11" t="e">
        <f>IF(VLOOKUP($B31,[1]元データ!$A$4:$AU$461,3)="","","（ギャラリー"&amp;VLOOKUP($B31,[1]元データ!$A$4:$AU$461,3)&amp;"）")</f>
        <v>#N/A</v>
      </c>
      <c r="L32" s="13"/>
    </row>
    <row r="33" spans="1:14" s="9" customFormat="1" ht="24" customHeight="1" x14ac:dyDescent="0.15">
      <c r="A33" s="4"/>
      <c r="B33" s="23"/>
      <c r="C33" s="10"/>
      <c r="D33" s="19" t="str">
        <f>IF(VLOOKUP($A31,[1]元データ!$A$4:$AU$461,4)="","","主催："&amp;VLOOKUP($A31,[1]元データ!$A$4:$AU$461,4))</f>
        <v>主催：但馬高齢者生きがい創造学院麦わら細工教室「麦椿の会」</v>
      </c>
      <c r="E33" s="19"/>
      <c r="F33" s="19"/>
      <c r="G33" s="24"/>
      <c r="H33" s="12"/>
      <c r="I33" s="11" t="e">
        <f>IF(VLOOKUP($B31,[1]元データ!$A$4:$AU$461,4)="","","主催："&amp;VLOOKUP($B31,[1]元データ!$A$4:$AU$461,4))</f>
        <v>#N/A</v>
      </c>
      <c r="J33" s="11"/>
      <c r="K33" s="11"/>
      <c r="L33" s="13"/>
      <c r="N33" s="9">
        <v>11</v>
      </c>
    </row>
    <row r="34" spans="1:14" s="9" customFormat="1" ht="24" customHeight="1" x14ac:dyDescent="0.15">
      <c r="A34" s="4"/>
      <c r="B34" s="23"/>
      <c r="C34" s="14"/>
      <c r="D34" s="27" t="e">
        <f>IF(VLOOKUP($A34,[1]元データ!$A$4:$AU$461,2)="","",VLOOKUP($A34,[1]元データ!$A$4:$AU$461,2))</f>
        <v>#N/A</v>
      </c>
      <c r="E34" s="27"/>
      <c r="F34" s="27"/>
      <c r="G34" s="28"/>
      <c r="H34" s="29"/>
      <c r="I34" s="15" t="e">
        <f>IF(VLOOKUP($B34,[1]元データ!$A$4:$AU$461,2)="","",VLOOKUP($B34,[1]元データ!$A$4:$AU$461,2))</f>
        <v>#N/A</v>
      </c>
      <c r="J34" s="15"/>
      <c r="K34" s="15"/>
      <c r="L34" s="17"/>
    </row>
    <row r="35" spans="1:14" s="9" customFormat="1" ht="24" customHeight="1" x14ac:dyDescent="0.15">
      <c r="A35" s="4"/>
      <c r="B35" s="23"/>
      <c r="C35" s="10"/>
      <c r="D35" s="11" t="e">
        <f>VLOOKUP($A34,[1]元データ!$A$4:$AU$461,11)&amp;"/"&amp;VLOOKUP($A34,[1]元データ!$A$4:$AU$461,12)&amp;"（"&amp;VLOOKUP($A34,[1]元データ!$A$4:$AU$461,13)&amp;"）～"&amp;VLOOKUP($A34,[1]元データ!$A$4:$AU$461,15)&amp;"/"&amp;VLOOKUP($A34,[1]元データ!$A$4:$AU$461,16)&amp;"（"&amp;VLOOKUP($A34,[1]元データ!$A$4:$AU$461,17)&amp;")"</f>
        <v>#N/A</v>
      </c>
      <c r="E35" s="11"/>
      <c r="F35" s="11" t="e">
        <f>IF(VLOOKUP($A34,[1]元データ!$A$4:$AU$461,3)="","","（ギャラリー"&amp;VLOOKUP($A34,[1]元データ!$A$4:$AU$461,3)&amp;"）")</f>
        <v>#N/A</v>
      </c>
      <c r="G35" s="26"/>
      <c r="H35" s="30"/>
      <c r="I35" s="11" t="e">
        <f>VLOOKUP($B34,[1]元データ!$A$4:$AU$461,11)&amp;"/"&amp;VLOOKUP($B34,[1]元データ!$A$4:$AU$461,12)&amp;"（"&amp;VLOOKUP($B34,[1]元データ!$A$4:$AU$461,13)&amp;"）～"&amp;VLOOKUP($B34,[1]元データ!$A$4:$AU$461,15)&amp;"/"&amp;VLOOKUP($B34,[1]元データ!$A$4:$AU$461,16)&amp;"（"&amp;VLOOKUP($B34,[1]元データ!$A$4:$AU$461,17)&amp;")"</f>
        <v>#N/A</v>
      </c>
      <c r="J35" s="11"/>
      <c r="K35" s="11" t="e">
        <f>IF(VLOOKUP($B34,[1]元データ!$A$4:$AU$461,3)="","","（ギャラリー"&amp;VLOOKUP($B34,[1]元データ!$A$4:$AU$461,3)&amp;"）")</f>
        <v>#N/A</v>
      </c>
      <c r="L35" s="13"/>
      <c r="N35" s="9">
        <v>17</v>
      </c>
    </row>
    <row r="36" spans="1:14" s="9" customFormat="1" ht="24" customHeight="1" x14ac:dyDescent="0.15">
      <c r="A36" s="4"/>
      <c r="B36" s="23"/>
      <c r="C36" s="10"/>
      <c r="D36" s="11" t="e">
        <f>IF(VLOOKUP($A34,[1]元データ!$A$4:$AU$461,4)="","","主催："&amp;VLOOKUP($A34,[1]元データ!$A$4:$AU$461,4))</f>
        <v>#N/A</v>
      </c>
      <c r="E36" s="11"/>
      <c r="F36" s="11"/>
      <c r="G36" s="26"/>
      <c r="H36" s="31"/>
      <c r="I36" s="19" t="e">
        <f>IF(VLOOKUP($B34,[1]元データ!$A$4:$AU$461,4)="","","主催："&amp;VLOOKUP($B34,[1]元データ!$A$4:$AU$461,4))</f>
        <v>#N/A</v>
      </c>
      <c r="J36" s="19"/>
      <c r="K36" s="19"/>
      <c r="L36" s="21"/>
    </row>
    <row r="37" spans="1:14" s="9" customFormat="1" ht="24" customHeight="1" x14ac:dyDescent="0.15">
      <c r="A37" s="4"/>
      <c r="B37" s="4"/>
      <c r="C37" s="14"/>
      <c r="D37" s="15" t="e">
        <f>IF(VLOOKUP($A37,[1]元データ!$A$4:$AU$461,2)="","",VLOOKUP($A37,[1]元データ!$A$4:$AU$461,2))</f>
        <v>#N/A</v>
      </c>
      <c r="E37" s="15"/>
      <c r="F37" s="15"/>
      <c r="G37" s="25"/>
      <c r="H37" s="22"/>
      <c r="I37" s="15" t="e">
        <f>IF(VLOOKUP($B37,[1]元データ!$A$4:$AU$461,2)="","",VLOOKUP($B37,[1]元データ!$A$4:$AU$461,2))</f>
        <v>#N/A</v>
      </c>
      <c r="J37" s="15"/>
      <c r="K37" s="15"/>
      <c r="L37" s="17"/>
      <c r="N37" s="9">
        <v>18</v>
      </c>
    </row>
    <row r="38" spans="1:14" s="9" customFormat="1" ht="24" customHeight="1" x14ac:dyDescent="0.15">
      <c r="A38" s="4"/>
      <c r="B38" s="4"/>
      <c r="C38" s="10"/>
      <c r="D38" s="11" t="e">
        <f>VLOOKUP($A37,[1]元データ!$A$4:$AU$461,11)&amp;"/"&amp;VLOOKUP($A37,[1]元データ!$A$4:$AU$461,12)&amp;"（"&amp;VLOOKUP($A37,[1]元データ!$A$4:$AU$461,13)&amp;"）～"&amp;VLOOKUP($A37,[1]元データ!$A$4:$AU$461,15)&amp;"/"&amp;VLOOKUP($A37,[1]元データ!$A$4:$AU$461,16)&amp;"（"&amp;VLOOKUP($A37,[1]元データ!$A$4:$AU$461,17)&amp;")"</f>
        <v>#N/A</v>
      </c>
      <c r="E38" s="11"/>
      <c r="F38" s="11" t="e">
        <f>IF(VLOOKUP($A37,[1]元データ!$A$4:$AU$461,3)="","","（ギャラリー"&amp;VLOOKUP($A37,[1]元データ!$A$4:$AU$461,3)&amp;"）")</f>
        <v>#N/A</v>
      </c>
      <c r="G38" s="11"/>
      <c r="H38" s="12"/>
      <c r="I38" s="11" t="e">
        <f>VLOOKUP($B37,[1]元データ!$A$4:$AU$461,11)&amp;"/"&amp;VLOOKUP($B37,[1]元データ!$A$4:$AU$461,12)&amp;"（"&amp;VLOOKUP($B37,[1]元データ!$A$4:$AU$461,13)&amp;"）～"&amp;VLOOKUP($B37,[1]元データ!$A$4:$AU$461,15)&amp;"/"&amp;VLOOKUP($B37,[1]元データ!$A$4:$AU$461,16)&amp;"（"&amp;VLOOKUP($B37,[1]元データ!$A$4:$AU$461,17)&amp;")"</f>
        <v>#N/A</v>
      </c>
      <c r="J38" s="11"/>
      <c r="K38" s="11" t="e">
        <f>IF(VLOOKUP($B37,[1]元データ!$A$4:$AU$461,3)="","","（ギャラリー"&amp;VLOOKUP($B37,[1]元データ!$A$4:$AU$461,3)&amp;"）")</f>
        <v>#N/A</v>
      </c>
      <c r="L38" s="13"/>
    </row>
    <row r="39" spans="1:14" s="9" customFormat="1" ht="24" customHeight="1" x14ac:dyDescent="0.15">
      <c r="A39" s="4"/>
      <c r="B39" s="4"/>
      <c r="C39" s="10"/>
      <c r="D39" s="19" t="e">
        <f>IF(VLOOKUP($A37,[1]元データ!$A$4:$AU$461,4)="","","主催："&amp;VLOOKUP($A37,[1]元データ!$A$4:$AU$461,4))</f>
        <v>#N/A</v>
      </c>
      <c r="E39" s="19"/>
      <c r="F39" s="19"/>
      <c r="G39" s="24"/>
      <c r="H39" s="20"/>
      <c r="I39" s="19" t="e">
        <f>IF(VLOOKUP($B37,[1]元データ!$A$4:$AU$461,4)="","","主催："&amp;VLOOKUP($B37,[1]元データ!$A$4:$AU$461,4))</f>
        <v>#N/A</v>
      </c>
      <c r="J39" s="19"/>
      <c r="K39" s="19"/>
      <c r="L39" s="21"/>
    </row>
    <row r="40" spans="1:14" ht="24" customHeight="1" x14ac:dyDescent="0.15">
      <c r="A40" s="4"/>
      <c r="B40" s="4"/>
      <c r="C40" s="32"/>
      <c r="D40" s="15" t="e">
        <f>IF(VLOOKUP($A40,[1]元データ!$A$4:$AU$461,2)="","",VLOOKUP($A40,[1]元データ!$A$4:$AU$461,2))</f>
        <v>#N/A</v>
      </c>
      <c r="E40" s="15"/>
      <c r="F40" s="15"/>
      <c r="G40" s="25"/>
      <c r="H40" s="33"/>
      <c r="I40" s="15" t="e">
        <f>IF(VLOOKUP($B40,[1]元データ!$A$4:$AU$461,2)="","",VLOOKUP($B40,[1]元データ!$A$4:$AU$461,2))</f>
        <v>#N/A</v>
      </c>
      <c r="J40" s="15"/>
      <c r="K40" s="15"/>
      <c r="L40" s="17"/>
    </row>
    <row r="41" spans="1:14" ht="24" customHeight="1" x14ac:dyDescent="0.15">
      <c r="A41" s="4"/>
      <c r="B41" s="4"/>
      <c r="C41" s="34"/>
      <c r="D41" s="11" t="e">
        <f>VLOOKUP($A40,[1]元データ!$A$4:$AU$461,11)&amp;"/"&amp;VLOOKUP($A40,[1]元データ!$A$4:$AU$461,12)&amp;"（"&amp;VLOOKUP($A40,[1]元データ!$A$4:$AU$461,13)&amp;"）～"&amp;VLOOKUP($A40,[1]元データ!$A$4:$AU$461,15)&amp;"/"&amp;VLOOKUP($A40,[1]元データ!$A$4:$AU$461,16)&amp;"（"&amp;VLOOKUP($A40,[1]元データ!$A$4:$AU$461,17)&amp;")"</f>
        <v>#N/A</v>
      </c>
      <c r="E41" s="11"/>
      <c r="F41" s="11" t="e">
        <f>IF(VLOOKUP($A40,[1]元データ!$A$4:$AU$461,3)="","","（ギャラリー"&amp;VLOOKUP($A40,[1]元データ!$A$4:$AU$461,3)&amp;"）")</f>
        <v>#N/A</v>
      </c>
      <c r="G41" s="26"/>
      <c r="H41" s="35"/>
      <c r="I41" s="11" t="e">
        <f>VLOOKUP($B40,[1]元データ!$A$4:$AU$461,11)&amp;"/"&amp;VLOOKUP($B40,[1]元データ!$A$4:$AU$461,12)&amp;"（"&amp;VLOOKUP($B40,[1]元データ!$A$4:$AU$461,13)&amp;"）～"&amp;VLOOKUP($B40,[1]元データ!$A$4:$AU$461,15)&amp;"/"&amp;VLOOKUP($B40,[1]元データ!$A$4:$AU$461,16)&amp;"（"&amp;VLOOKUP($B40,[1]元データ!$A$4:$AU$461,17)&amp;")"</f>
        <v>#N/A</v>
      </c>
      <c r="J41" s="11"/>
      <c r="K41" s="11" t="e">
        <f>IF(VLOOKUP($B40,[1]元データ!$A$4:$AU$461,3)="","","（ギャラリー"&amp;VLOOKUP($B40,[1]元データ!$A$4:$AU$461,3)&amp;"）")</f>
        <v>#N/A</v>
      </c>
      <c r="L41" s="13"/>
    </row>
    <row r="42" spans="1:14" ht="24" customHeight="1" thickBot="1" x14ac:dyDescent="0.2">
      <c r="A42" s="4"/>
      <c r="B42" s="4"/>
      <c r="C42" s="36"/>
      <c r="D42" s="37" t="e">
        <f>IF(VLOOKUP($A40,[1]元データ!$A$4:$AU$461,4)="","","主催："&amp;VLOOKUP($A40,[1]元データ!$A$4:$AU$461,4))</f>
        <v>#N/A</v>
      </c>
      <c r="E42" s="37"/>
      <c r="F42" s="37"/>
      <c r="G42" s="38"/>
      <c r="H42" s="39"/>
      <c r="I42" s="37" t="e">
        <f>IF(VLOOKUP($B40,[1]元データ!$A$4:$AU$461,4)="","","主催："&amp;VLOOKUP($B40,[1]元データ!$A$4:$AU$461,4))</f>
        <v>#N/A</v>
      </c>
      <c r="J42" s="37"/>
      <c r="K42" s="37"/>
      <c r="L42" s="40"/>
    </row>
  </sheetData>
  <mergeCells count="132">
    <mergeCell ref="D42:G42"/>
    <mergeCell ref="I42:L42"/>
    <mergeCell ref="D39:G39"/>
    <mergeCell ref="I39:L39"/>
    <mergeCell ref="A40:A42"/>
    <mergeCell ref="B40:B42"/>
    <mergeCell ref="D40:G40"/>
    <mergeCell ref="I40:L40"/>
    <mergeCell ref="D41:E41"/>
    <mergeCell ref="F41:G41"/>
    <mergeCell ref="I41:J41"/>
    <mergeCell ref="K41:L41"/>
    <mergeCell ref="D36:G36"/>
    <mergeCell ref="I36:L36"/>
    <mergeCell ref="A37:A39"/>
    <mergeCell ref="B37:B39"/>
    <mergeCell ref="D37:G37"/>
    <mergeCell ref="I37:L37"/>
    <mergeCell ref="D38:E38"/>
    <mergeCell ref="F38:G38"/>
    <mergeCell ref="I38:J38"/>
    <mergeCell ref="K38:L38"/>
    <mergeCell ref="D33:G33"/>
    <mergeCell ref="I33:L33"/>
    <mergeCell ref="A34:A36"/>
    <mergeCell ref="B34:B36"/>
    <mergeCell ref="D34:G34"/>
    <mergeCell ref="I34:L34"/>
    <mergeCell ref="D35:E35"/>
    <mergeCell ref="F35:G35"/>
    <mergeCell ref="I35:J35"/>
    <mergeCell ref="K35:L35"/>
    <mergeCell ref="D30:G30"/>
    <mergeCell ref="I30:L30"/>
    <mergeCell ref="A31:A33"/>
    <mergeCell ref="B31:B33"/>
    <mergeCell ref="D31:G31"/>
    <mergeCell ref="I31:L31"/>
    <mergeCell ref="D32:E32"/>
    <mergeCell ref="F32:G32"/>
    <mergeCell ref="I32:J32"/>
    <mergeCell ref="K32:L32"/>
    <mergeCell ref="D27:G27"/>
    <mergeCell ref="I27:L27"/>
    <mergeCell ref="A28:A30"/>
    <mergeCell ref="B28:B30"/>
    <mergeCell ref="D28:G28"/>
    <mergeCell ref="I28:L28"/>
    <mergeCell ref="D29:E29"/>
    <mergeCell ref="F29:G29"/>
    <mergeCell ref="I29:J29"/>
    <mergeCell ref="K29:L29"/>
    <mergeCell ref="D24:G24"/>
    <mergeCell ref="I24:L24"/>
    <mergeCell ref="A25:A27"/>
    <mergeCell ref="B25:B27"/>
    <mergeCell ref="D25:G25"/>
    <mergeCell ref="I25:L25"/>
    <mergeCell ref="D26:E26"/>
    <mergeCell ref="F26:G26"/>
    <mergeCell ref="I26:J26"/>
    <mergeCell ref="K26:L26"/>
    <mergeCell ref="D21:G21"/>
    <mergeCell ref="I21:L21"/>
    <mergeCell ref="A22:A24"/>
    <mergeCell ref="B22:B24"/>
    <mergeCell ref="D22:G22"/>
    <mergeCell ref="I22:L22"/>
    <mergeCell ref="D23:E23"/>
    <mergeCell ref="F23:G23"/>
    <mergeCell ref="I23:J23"/>
    <mergeCell ref="K23:L23"/>
    <mergeCell ref="D18:G18"/>
    <mergeCell ref="I18:L18"/>
    <mergeCell ref="A19:A21"/>
    <mergeCell ref="B19:B21"/>
    <mergeCell ref="D19:G19"/>
    <mergeCell ref="I19:L19"/>
    <mergeCell ref="D20:E20"/>
    <mergeCell ref="F20:G20"/>
    <mergeCell ref="I20:J20"/>
    <mergeCell ref="K20:L20"/>
    <mergeCell ref="D15:G15"/>
    <mergeCell ref="I15:L15"/>
    <mergeCell ref="A16:A18"/>
    <mergeCell ref="B16:B18"/>
    <mergeCell ref="D16:G16"/>
    <mergeCell ref="I16:L16"/>
    <mergeCell ref="D17:E17"/>
    <mergeCell ref="F17:G17"/>
    <mergeCell ref="I17:J17"/>
    <mergeCell ref="K17:L17"/>
    <mergeCell ref="D12:G12"/>
    <mergeCell ref="I12:L12"/>
    <mergeCell ref="A13:A15"/>
    <mergeCell ref="B13:B15"/>
    <mergeCell ref="D13:G13"/>
    <mergeCell ref="I13:L13"/>
    <mergeCell ref="D14:E14"/>
    <mergeCell ref="F14:G14"/>
    <mergeCell ref="I14:J14"/>
    <mergeCell ref="K14:L14"/>
    <mergeCell ref="D9:G9"/>
    <mergeCell ref="I9:L9"/>
    <mergeCell ref="A10:A12"/>
    <mergeCell ref="B10:B12"/>
    <mergeCell ref="D10:G10"/>
    <mergeCell ref="I10:L10"/>
    <mergeCell ref="D11:E11"/>
    <mergeCell ref="F11:G11"/>
    <mergeCell ref="I11:J11"/>
    <mergeCell ref="K11:L11"/>
    <mergeCell ref="D6:G6"/>
    <mergeCell ref="I6:L6"/>
    <mergeCell ref="A7:A9"/>
    <mergeCell ref="B7:B9"/>
    <mergeCell ref="D7:G7"/>
    <mergeCell ref="I7:L7"/>
    <mergeCell ref="D8:E8"/>
    <mergeCell ref="F8:G8"/>
    <mergeCell ref="I8:J8"/>
    <mergeCell ref="K8:L8"/>
    <mergeCell ref="C1:L1"/>
    <mergeCell ref="C3:L3"/>
    <mergeCell ref="A4:A6"/>
    <mergeCell ref="B4:B6"/>
    <mergeCell ref="D4:G4"/>
    <mergeCell ref="I4:L4"/>
    <mergeCell ref="D5:E5"/>
    <mergeCell ref="F5:G5"/>
    <mergeCell ref="I5:J5"/>
    <mergeCell ref="K5:L5"/>
  </mergeCells>
  <phoneticPr fontId="1"/>
  <conditionalFormatting sqref="C1:C3 M1:R3 D4:R4 F5 K5 D5:D6 H5:I6 D43:R123">
    <cfRule type="containsErrors" dxfId="28" priority="29">
      <formula>ISERROR(C1)</formula>
    </cfRule>
  </conditionalFormatting>
  <conditionalFormatting sqref="D7:G7 F8 D8:D9">
    <cfRule type="containsErrors" dxfId="27" priority="28">
      <formula>ISERROR(D7)</formula>
    </cfRule>
  </conditionalFormatting>
  <conditionalFormatting sqref="D10:G10 F11 D11:D12">
    <cfRule type="containsErrors" dxfId="26" priority="26">
      <formula>ISERROR(D10)</formula>
    </cfRule>
  </conditionalFormatting>
  <conditionalFormatting sqref="D13:G13 F14 D14:D15">
    <cfRule type="containsErrors" dxfId="25" priority="25">
      <formula>ISERROR(D13)</formula>
    </cfRule>
  </conditionalFormatting>
  <conditionalFormatting sqref="D16:G16 F17 D17:D18">
    <cfRule type="containsErrors" dxfId="24" priority="24">
      <formula>ISERROR(D16)</formula>
    </cfRule>
  </conditionalFormatting>
  <conditionalFormatting sqref="D19:G19 F20 D20:D21">
    <cfRule type="containsErrors" dxfId="23" priority="23">
      <formula>ISERROR(D19)</formula>
    </cfRule>
  </conditionalFormatting>
  <conditionalFormatting sqref="D22:G22 F23 D23:D24">
    <cfRule type="containsErrors" dxfId="22" priority="22">
      <formula>ISERROR(D22)</formula>
    </cfRule>
  </conditionalFormatting>
  <conditionalFormatting sqref="D25:G25 F26 D26:D27">
    <cfRule type="containsErrors" dxfId="21" priority="21">
      <formula>ISERROR(D25)</formula>
    </cfRule>
  </conditionalFormatting>
  <conditionalFormatting sqref="D28:G28 F29 D29:D30">
    <cfRule type="containsErrors" dxfId="20" priority="20">
      <formula>ISERROR(D28)</formula>
    </cfRule>
  </conditionalFormatting>
  <conditionalFormatting sqref="D31:G31 F32 D32:D33">
    <cfRule type="containsErrors" dxfId="19" priority="9">
      <formula>ISERROR(D31)</formula>
    </cfRule>
  </conditionalFormatting>
  <conditionalFormatting sqref="D34:G34 F35 D35:D36">
    <cfRule type="containsErrors" dxfId="18" priority="6">
      <formula>ISERROR(D34)</formula>
    </cfRule>
  </conditionalFormatting>
  <conditionalFormatting sqref="D37:G37 F38 D38:D39">
    <cfRule type="containsErrors" dxfId="17" priority="4">
      <formula>ISERROR(D37)</formula>
    </cfRule>
  </conditionalFormatting>
  <conditionalFormatting sqref="D40:G40 F41 D41:D42">
    <cfRule type="containsErrors" dxfId="16" priority="2">
      <formula>ISERROR(D40)</formula>
    </cfRule>
  </conditionalFormatting>
  <conditionalFormatting sqref="H7:H33">
    <cfRule type="containsErrors" dxfId="15" priority="10">
      <formula>ISERROR(H7)</formula>
    </cfRule>
  </conditionalFormatting>
  <conditionalFormatting sqref="I26:I27">
    <cfRule type="containsErrors" dxfId="14" priority="11">
      <formula>ISERROR(I26)</formula>
    </cfRule>
  </conditionalFormatting>
  <conditionalFormatting sqref="I7:L7 K8 I8:I9">
    <cfRule type="containsErrors" dxfId="13" priority="27">
      <formula>ISERROR(I7)</formula>
    </cfRule>
  </conditionalFormatting>
  <conditionalFormatting sqref="I10:L10 K11 I11:I12">
    <cfRule type="containsErrors" dxfId="12" priority="19">
      <formula>ISERROR(I10)</formula>
    </cfRule>
  </conditionalFormatting>
  <conditionalFormatting sqref="I13:L13 K14 I14:I15">
    <cfRule type="containsErrors" dxfId="11" priority="18">
      <formula>ISERROR(I13)</formula>
    </cfRule>
  </conditionalFormatting>
  <conditionalFormatting sqref="I16:L16 K17 I17:I18">
    <cfRule type="containsErrors" dxfId="10" priority="17">
      <formula>ISERROR(I16)</formula>
    </cfRule>
  </conditionalFormatting>
  <conditionalFormatting sqref="I19:L19 K20 I20:I21">
    <cfRule type="containsErrors" dxfId="9" priority="16">
      <formula>ISERROR(I19)</formula>
    </cfRule>
  </conditionalFormatting>
  <conditionalFormatting sqref="I22:L22 K23 I23:I24">
    <cfRule type="containsErrors" dxfId="8" priority="15">
      <formula>ISERROR(I22)</formula>
    </cfRule>
  </conditionalFormatting>
  <conditionalFormatting sqref="I25:L25">
    <cfRule type="containsErrors" dxfId="7" priority="14">
      <formula>ISERROR(I25)</formula>
    </cfRule>
  </conditionalFormatting>
  <conditionalFormatting sqref="I28:L28 K29 I29:I30">
    <cfRule type="containsErrors" dxfId="6" priority="13">
      <formula>ISERROR(I28)</formula>
    </cfRule>
  </conditionalFormatting>
  <conditionalFormatting sqref="I31:L31 K32 I32:I33">
    <cfRule type="containsErrors" dxfId="5" priority="8">
      <formula>ISERROR(I31)</formula>
    </cfRule>
  </conditionalFormatting>
  <conditionalFormatting sqref="I34:L34 K35 I35:I36">
    <cfRule type="containsErrors" dxfId="4" priority="5">
      <formula>ISERROR(I34)</formula>
    </cfRule>
  </conditionalFormatting>
  <conditionalFormatting sqref="I37:L37 K38 I38:I39">
    <cfRule type="containsErrors" dxfId="3" priority="3">
      <formula>ISERROR(I37)</formula>
    </cfRule>
  </conditionalFormatting>
  <conditionalFormatting sqref="I40:L40 K41 H41:I42">
    <cfRule type="containsErrors" dxfId="2" priority="1">
      <formula>ISERROR(H40)</formula>
    </cfRule>
  </conditionalFormatting>
  <conditionalFormatting sqref="K26">
    <cfRule type="containsErrors" dxfId="1" priority="12">
      <formula>ISERROR(K26)</formula>
    </cfRule>
  </conditionalFormatting>
  <conditionalFormatting sqref="M5:R42 H37:H39">
    <cfRule type="containsErrors" dxfId="0" priority="7">
      <formula>ISERROR(H5)</formula>
    </cfRule>
  </conditionalFormatting>
  <printOptions horizontalCentered="1" verticalCentered="1"/>
  <pageMargins left="0.31496062992125984" right="0.31496062992125984" top="0.31496062992125984" bottom="0" header="0.31496062992125984" footer="0.31496062992125984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展示予定</vt:lpstr>
      <vt:lpstr>展示予定!Print_Area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2024-04-15T05:36:48Z</dcterms:created>
  <dcterms:modified xsi:type="dcterms:W3CDTF">2024-04-15T05:37:15Z</dcterms:modified>
</cp:coreProperties>
</file>